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updateLinks="never"/>
  <mc:AlternateContent xmlns:mc="http://schemas.openxmlformats.org/markup-compatibility/2006">
    <mc:Choice Requires="x15">
      <x15ac:absPath xmlns:x15ac="http://schemas.microsoft.com/office/spreadsheetml/2010/11/ac" url="Z:\IR_PR\Finanzberichte\Online Geschäftsbericht\Online Bericht 2022\"/>
    </mc:Choice>
  </mc:AlternateContent>
  <xr:revisionPtr revIDLastSave="0" documentId="13_ncr:1_{CC6FF556-90CB-4B27-B68D-E23602F1CDFC}" xr6:coauthVersionLast="36" xr6:coauthVersionMax="36" xr10:uidLastSave="{00000000-0000-0000-0000-000000000000}"/>
  <bookViews>
    <workbookView xWindow="0" yWindow="0" windowWidth="28800" windowHeight="12435" firstSheet="1" activeTab="2" xr2:uid="{00000000-000D-0000-FFFF-FFFF00000000}"/>
  </bookViews>
  <sheets>
    <sheet name="SNVeryHiddenParameterSheet" sheetId="2" state="veryHidden" r:id="rId1"/>
    <sheet name="GuV | Bilanz" sheetId="1" r:id="rId2"/>
    <sheet name="Cashflow | Sonstige" sheetId="4" r:id="rId3"/>
  </sheets>
  <definedNames>
    <definedName name="_GoBack" localSheetId="2">'Cashflow | Sonstige'!$A$36</definedName>
    <definedName name="_xlnm.Print_Area" localSheetId="2">'Cashflow | Sonstige'!$A$1:$Q$36</definedName>
    <definedName name="_xlnm.Print_Area" localSheetId="1">'GuV | Bilanz'!$A$1:$R$41</definedName>
    <definedName name="name_1" localSheetId="2">'Cashflow | Sonstige'!$A:$A</definedName>
    <definedName name="name_1">'GuV | Bilanz'!$A:$A</definedName>
    <definedName name="outarea" localSheetId="2">'Cashflow | Sonstige'!$A$2:$R$36</definedName>
    <definedName name="outarea">'GuV | Bilanz'!$A$4:$S$40</definedName>
    <definedName name="prog_1_PAKTUELLEPERIODE01" localSheetId="2">'Cashflow | Sonstige'!$U:$U</definedName>
    <definedName name="prog_1_PAKTUELLEPERIODE01">'GuV | Bilanz'!#REF!</definedName>
    <definedName name="prog_1_PVORPERIODE01" localSheetId="2">'Cashflow | Sonstige'!$T:$T</definedName>
    <definedName name="prog_1_PVORPERIODE01">'GuV | Bilanz'!#REF!</definedName>
    <definedName name="sn_year" localSheetId="2">'Cashflow | Sonstige'!#REF!</definedName>
    <definedName name="sn_year">'GuV | Bilanz'!#REF!</definedName>
    <definedName name="value_1_PAKTUELLEPERIODE01" localSheetId="2">'Cashflow | Sonstige'!$Q:$Q</definedName>
    <definedName name="value_1_PAKTUELLEPERIODE01">'GuV | Bilanz'!$R:$R</definedName>
    <definedName name="value_1_PVORPERIODE01" localSheetId="2">'Cashflow | Sonstige'!$O:$O</definedName>
    <definedName name="value_1_PVORPERIODE01">'GuV | Bilanz'!$O:$O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7" i="1" l="1"/>
  <c r="O37" i="1"/>
  <c r="K37" i="1"/>
  <c r="I37" i="1"/>
  <c r="G37" i="1"/>
  <c r="E37" i="1"/>
  <c r="C37" i="1"/>
  <c r="M19" i="1"/>
  <c r="K19" i="1"/>
  <c r="I19" i="1"/>
  <c r="G19" i="1"/>
  <c r="E19" i="1"/>
  <c r="C19" i="1"/>
  <c r="R17" i="1"/>
  <c r="O17" i="1"/>
  <c r="K17" i="1"/>
  <c r="I17" i="1"/>
  <c r="G17" i="1"/>
  <c r="E17" i="1"/>
  <c r="C17" i="1"/>
  <c r="R13" i="1"/>
  <c r="O13" i="1"/>
  <c r="K13" i="1"/>
  <c r="I13" i="1"/>
  <c r="G13" i="1"/>
  <c r="E13" i="1"/>
  <c r="C13" i="1"/>
  <c r="R11" i="1"/>
  <c r="O11" i="1"/>
  <c r="K11" i="1"/>
  <c r="I11" i="1"/>
  <c r="G11" i="1"/>
  <c r="E11" i="1"/>
  <c r="C11" i="1"/>
</calcChain>
</file>

<file path=xl/sharedStrings.xml><?xml version="1.0" encoding="utf-8"?>
<sst xmlns="http://schemas.openxmlformats.org/spreadsheetml/2006/main" count="62" uniqueCount="60">
  <si>
    <t>EBITDA</t>
  </si>
  <si>
    <t>EBT</t>
  </si>
  <si>
    <r>
      <rPr>
        <vertAlign val="superscript"/>
        <sz val="7"/>
        <color theme="1"/>
        <rFont val="Fago Pro condensed"/>
      </rPr>
      <t>1)</t>
    </r>
    <r>
      <rPr>
        <sz val="7"/>
        <color theme="1"/>
        <rFont val="Fago Pro condensed"/>
      </rPr>
      <t xml:space="preserve"> Das bereinigte operative Ergebnis wird erst seit dem Jahresabschluss 2014 ermittelt.</t>
    </r>
  </si>
  <si>
    <r>
      <t xml:space="preserve">2) </t>
    </r>
    <r>
      <rPr>
        <sz val="7"/>
        <color theme="1"/>
        <rFont val="Fago Pro condensed"/>
      </rPr>
      <t xml:space="preserve">Das bereinigte operative Ergebnis wird seit dem Jahresabschluss 2018 nicht mehr ermittelt </t>
    </r>
  </si>
  <si>
    <t xml:space="preserve">in EUR ’000 </t>
  </si>
  <si>
    <t>KEY FIGURES | INDUS ANNUAL REPORT 2021</t>
  </si>
  <si>
    <t>Statement of income</t>
  </si>
  <si>
    <t xml:space="preserve">    of which domestic </t>
  </si>
  <si>
    <t>Sales</t>
  </si>
  <si>
    <t xml:space="preserve">    of which abroad </t>
  </si>
  <si>
    <t xml:space="preserve">Personnel expenses </t>
  </si>
  <si>
    <t>Personnel expense ratio
(personnel expenses as % of sales)</t>
  </si>
  <si>
    <t xml:space="preserve">Cost of materials </t>
  </si>
  <si>
    <t>Cost-of-materials ratio
(cost of materials as % of sales)</t>
  </si>
  <si>
    <t xml:space="preserve">Depreciation/amortization </t>
  </si>
  <si>
    <t>EBIT margin
(EBIT as % of sales)</t>
  </si>
  <si>
    <t xml:space="preserve">Group net income for the year 
(earnings after taxes) </t>
  </si>
  <si>
    <t xml:space="preserve">Earnings per share, basic IFRS, (in EUR) </t>
  </si>
  <si>
    <t>Statement of financial position</t>
  </si>
  <si>
    <t>Assets</t>
  </si>
  <si>
    <t xml:space="preserve">Intangible assets </t>
  </si>
  <si>
    <t xml:space="preserve">Inventories </t>
  </si>
  <si>
    <t xml:space="preserve">Receivables </t>
  </si>
  <si>
    <t xml:space="preserve">Other assets </t>
  </si>
  <si>
    <t xml:space="preserve">Cash and cash equivalents </t>
  </si>
  <si>
    <t>Property, plant and equipment</t>
  </si>
  <si>
    <t xml:space="preserve">Total assets </t>
  </si>
  <si>
    <t xml:space="preserve">Other equity and liabilities </t>
  </si>
  <si>
    <t xml:space="preserve">Financial liabilities </t>
  </si>
  <si>
    <t xml:space="preserve">Provisions </t>
  </si>
  <si>
    <t xml:space="preserve">Equity </t>
  </si>
  <si>
    <t>Equity and liabilities</t>
  </si>
  <si>
    <t>Group equity ratio 
(equity/total assets) as %</t>
  </si>
  <si>
    <t>Non-current financial
liabilities</t>
  </si>
  <si>
    <t xml:space="preserve">Current financial liabilities </t>
  </si>
  <si>
    <t>Net debt (non–current and
current financial 
liabilities - cash and cash
equivalents)</t>
  </si>
  <si>
    <t xml:space="preserve">Net debt/EBITDA </t>
  </si>
  <si>
    <t xml:space="preserve">Trade payables </t>
  </si>
  <si>
    <t xml:space="preserve">Advance payments received
and contract liabilities </t>
  </si>
  <si>
    <t>Working capital (inventories +
trade receivables - trade
payables - advance payments -
contract liabilities)</t>
  </si>
  <si>
    <t xml:space="preserve">Gearing (net debt/equity) </t>
  </si>
  <si>
    <t xml:space="preserve">Investments </t>
  </si>
  <si>
    <t>Return on equity (earnings
after taxes/equity) in %</t>
  </si>
  <si>
    <t>Statement of cash flows</t>
  </si>
  <si>
    <t xml:space="preserve">Operating cash flow </t>
  </si>
  <si>
    <t>Cash flow from operating
activities</t>
  </si>
  <si>
    <t xml:space="preserve">Cash flow from investing
activities </t>
  </si>
  <si>
    <t xml:space="preserve">Cash flow from financing
activities </t>
  </si>
  <si>
    <t xml:space="preserve">Cash flow per share (in EUR) </t>
  </si>
  <si>
    <t>Other performance
indicators</t>
  </si>
  <si>
    <t>XETRA share price at year-end
(in EUR)</t>
  </si>
  <si>
    <t xml:space="preserve">Average number of shares </t>
  </si>
  <si>
    <t xml:space="preserve">Number of shares at year-end </t>
  </si>
  <si>
    <t xml:space="preserve">Market capitalization </t>
  </si>
  <si>
    <t xml:space="preserve">Dividend (in EUR million)* </t>
  </si>
  <si>
    <t xml:space="preserve">Dividend per share (in EUR)* </t>
  </si>
  <si>
    <t xml:space="preserve">Number of portfolio
companies </t>
  </si>
  <si>
    <t>* Total dividend amount and dividend per share for the financial year; dividend proposal for the 2021 financial year – subject to approval at Annual Shareholders’ Meeting on May 31, 2022</t>
  </si>
  <si>
    <t>EBIT</t>
  </si>
  <si>
    <t>Financial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</si>
</sst>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\ _€_-;\-* #,##0.00\ _€_-;_-* &quot;-&quot;??\ _€_-;_-@_-"/>
    <numFmt numFmtId="164" formatCode="#,##0.0"/>
    <numFmt numFmtId="165" formatCode="0.0"/>
    <numFmt numFmtId="166" formatCode="0.0%"/>
    <numFmt numFmtId="167" formatCode="_-* #,##0\ _€_-;\-* #,##0\ _€_-;_-* &quot;-&quot;??\ _€_-;_-@_-"/>
    <numFmt numFmtId="168" formatCode="#,##0_ ;\-#,##0\ "/>
  </numFmts>
  <fonts count="18">
    <font>
      <sz val="11"/>
      <color theme="1"/>
      <name val="Calibri"/>
      <family val="2"/>
      <scheme val="minor"/>
    </font>
    <font>
      <sz val="7"/>
      <color theme="1"/>
      <name val="Fago Pro condensed"/>
    </font>
    <font>
      <b/>
      <sz val="7"/>
      <color theme="1"/>
      <name val="Fago Pro condensed"/>
    </font>
    <font>
      <vertAlign val="superscript"/>
      <sz val="7"/>
      <color theme="1"/>
      <name val="Fago Pro condensed"/>
    </font>
    <font>
      <sz val="11"/>
      <color theme="1"/>
      <name val="Calibri"/>
      <family val="2"/>
      <scheme val="minor"/>
    </font>
    <font>
      <sz val="8"/>
      <color theme="1"/>
      <name val="Noto Sans Cond"/>
      <family val="2"/>
      <charset val="1"/>
    </font>
    <font>
      <sz val="7"/>
      <color theme="1"/>
      <name val="FagoPro"/>
      <family val="2"/>
    </font>
    <font>
      <b/>
      <sz val="7"/>
      <color theme="1"/>
      <name val="FagoPro"/>
      <family val="2"/>
    </font>
    <font>
      <b/>
      <sz val="9"/>
      <color theme="1"/>
      <name val="FagoPro-CondBold"/>
      <family val="2"/>
    </font>
    <font>
      <sz val="9"/>
      <color theme="1"/>
      <name val="FagoPro"/>
      <family val="2"/>
    </font>
    <font>
      <sz val="9"/>
      <color theme="1"/>
      <name val="Noto Sans Cond"/>
      <family val="2"/>
      <charset val="1"/>
    </font>
    <font>
      <sz val="8"/>
      <color theme="1"/>
      <name val="FagoPro"/>
      <family val="2"/>
    </font>
    <font>
      <b/>
      <u/>
      <sz val="9"/>
      <color theme="1"/>
      <name val="Noto Sans Cond"/>
      <family val="2"/>
      <charset val="1"/>
    </font>
    <font>
      <b/>
      <sz val="9"/>
      <color theme="1"/>
      <name val="Noto Sans Cond"/>
      <family val="2"/>
      <charset val="1"/>
    </font>
    <font>
      <b/>
      <sz val="9"/>
      <color theme="1"/>
      <name val="FagoPro"/>
      <family val="2"/>
    </font>
    <font>
      <vertAlign val="superscript"/>
      <sz val="6"/>
      <color theme="1"/>
      <name val="Fago Pro condensed"/>
    </font>
    <font>
      <sz val="9"/>
      <color theme="1"/>
      <name val="Copperplate Gothic Light"/>
      <family val="2"/>
    </font>
    <font>
      <sz val="8"/>
      <color theme="1"/>
      <name val="Copperplate Gothic Light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8DADA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rgb="FF00638E"/>
      </bottom>
      <diagonal/>
    </border>
    <border>
      <left/>
      <right/>
      <top/>
      <bottom style="medium">
        <color rgb="FF00699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638E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rgb="FF006992"/>
      </top>
      <bottom style="medium">
        <color rgb="FF00638E"/>
      </bottom>
      <diagonal/>
    </border>
    <border>
      <left/>
      <right/>
      <top style="medium">
        <color rgb="FF00638E"/>
      </top>
      <bottom style="thin">
        <color rgb="FF27B5AF"/>
      </bottom>
      <diagonal/>
    </border>
    <border>
      <left/>
      <right/>
      <top style="thin">
        <color rgb="FF27B5AF"/>
      </top>
      <bottom/>
      <diagonal/>
    </border>
    <border>
      <left/>
      <right/>
      <top/>
      <bottom style="medium">
        <color rgb="FFE00008"/>
      </bottom>
      <diagonal/>
    </border>
    <border>
      <left/>
      <right/>
      <top style="medium">
        <color rgb="FFE00008"/>
      </top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20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wrapText="1"/>
    </xf>
    <xf numFmtId="3" fontId="2" fillId="0" borderId="0" xfId="0" applyNumberFormat="1" applyFont="1"/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vertical="top" wrapText="1"/>
    </xf>
    <xf numFmtId="164" fontId="1" fillId="0" borderId="0" xfId="0" applyNumberFormat="1" applyFont="1"/>
    <xf numFmtId="0" fontId="1" fillId="0" borderId="0" xfId="0" quotePrefix="1" applyFont="1"/>
    <xf numFmtId="0" fontId="3" fillId="0" borderId="0" xfId="0" applyFont="1"/>
    <xf numFmtId="0" fontId="1" fillId="0" borderId="0" xfId="0" applyFont="1" applyFill="1"/>
    <xf numFmtId="0" fontId="5" fillId="0" borderId="0" xfId="0" applyFont="1"/>
    <xf numFmtId="0" fontId="7" fillId="0" borderId="0" xfId="0" applyFont="1"/>
    <xf numFmtId="0" fontId="1" fillId="0" borderId="0" xfId="0" applyFont="1" applyBorder="1"/>
    <xf numFmtId="0" fontId="5" fillId="0" borderId="0" xfId="0" applyFont="1" applyBorder="1"/>
    <xf numFmtId="0" fontId="1" fillId="0" borderId="2" xfId="0" applyFont="1" applyBorder="1"/>
    <xf numFmtId="0" fontId="1" fillId="0" borderId="2" xfId="0" applyFont="1" applyFill="1" applyBorder="1" applyAlignment="1">
      <alignment horizontal="left"/>
    </xf>
    <xf numFmtId="0" fontId="1" fillId="0" borderId="2" xfId="0" applyFont="1" applyFill="1" applyBorder="1"/>
    <xf numFmtId="0" fontId="6" fillId="0" borderId="0" xfId="0" applyFont="1" applyBorder="1"/>
    <xf numFmtId="0" fontId="6" fillId="0" borderId="6" xfId="0" applyFont="1" applyBorder="1"/>
    <xf numFmtId="0" fontId="5" fillId="3" borderId="0" xfId="0" applyFont="1" applyFill="1" applyBorder="1"/>
    <xf numFmtId="0" fontId="8" fillId="0" borderId="7" xfId="0" applyFont="1" applyBorder="1" applyAlignment="1">
      <alignment horizontal="left" vertical="center"/>
    </xf>
    <xf numFmtId="0" fontId="1" fillId="0" borderId="7" xfId="0" applyFont="1" applyBorder="1"/>
    <xf numFmtId="0" fontId="2" fillId="0" borderId="0" xfId="0" applyFont="1" applyBorder="1"/>
    <xf numFmtId="0" fontId="1" fillId="3" borderId="0" xfId="0" applyFont="1" applyFill="1" applyBorder="1"/>
    <xf numFmtId="0" fontId="8" fillId="0" borderId="8" xfId="0" applyFont="1" applyBorder="1" applyAlignment="1">
      <alignment horizontal="left" vertical="center"/>
    </xf>
    <xf numFmtId="0" fontId="1" fillId="0" borderId="8" xfId="0" applyFont="1" applyBorder="1"/>
    <xf numFmtId="0" fontId="9" fillId="0" borderId="3" xfId="0" applyFont="1" applyBorder="1" applyAlignment="1">
      <alignment horizontal="left"/>
    </xf>
    <xf numFmtId="0" fontId="9" fillId="0" borderId="3" xfId="0" applyFont="1" applyBorder="1" applyAlignment="1">
      <alignment horizontal="left" wrapText="1"/>
    </xf>
    <xf numFmtId="1" fontId="10" fillId="0" borderId="3" xfId="0" applyNumberFormat="1" applyFont="1" applyBorder="1" applyAlignment="1">
      <alignment horizontal="right" vertical="top" wrapText="1"/>
    </xf>
    <xf numFmtId="1" fontId="10" fillId="0" borderId="0" xfId="0" applyNumberFormat="1" applyFont="1" applyAlignment="1">
      <alignment horizontal="right" vertical="top" wrapText="1"/>
    </xf>
    <xf numFmtId="1" fontId="10" fillId="0" borderId="0" xfId="0" applyNumberFormat="1" applyFont="1" applyBorder="1" applyAlignment="1">
      <alignment horizontal="right" vertical="top" wrapText="1"/>
    </xf>
    <xf numFmtId="1" fontId="12" fillId="3" borderId="3" xfId="0" applyNumberFormat="1" applyFont="1" applyFill="1" applyBorder="1" applyAlignment="1">
      <alignment horizontal="right" vertical="top" wrapText="1"/>
    </xf>
    <xf numFmtId="164" fontId="10" fillId="3" borderId="4" xfId="0" quotePrefix="1" applyNumberFormat="1" applyFont="1" applyFill="1" applyBorder="1" applyAlignment="1">
      <alignment horizontal="right"/>
    </xf>
    <xf numFmtId="0" fontId="14" fillId="0" borderId="3" xfId="0" applyFont="1" applyBorder="1" applyAlignment="1">
      <alignment horizontal="left"/>
    </xf>
    <xf numFmtId="0" fontId="14" fillId="0" borderId="6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2" fontId="1" fillId="0" borderId="0" xfId="0" applyNumberFormat="1" applyFont="1"/>
    <xf numFmtId="166" fontId="1" fillId="0" borderId="0" xfId="2" applyNumberFormat="1" applyFont="1"/>
    <xf numFmtId="0" fontId="2" fillId="0" borderId="0" xfId="0" applyFont="1" applyFill="1" applyAlignment="1">
      <alignment horizontal="center"/>
    </xf>
    <xf numFmtId="0" fontId="14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 wrapText="1"/>
    </xf>
    <xf numFmtId="0" fontId="7" fillId="0" borderId="0" xfId="0" applyFont="1" applyBorder="1"/>
    <xf numFmtId="0" fontId="1" fillId="3" borderId="6" xfId="0" applyFont="1" applyFill="1" applyBorder="1"/>
    <xf numFmtId="0" fontId="1" fillId="0" borderId="9" xfId="0" applyFont="1" applyBorder="1"/>
    <xf numFmtId="0" fontId="1" fillId="0" borderId="10" xfId="0" applyFont="1" applyBorder="1"/>
    <xf numFmtId="0" fontId="15" fillId="0" borderId="11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167" fontId="10" fillId="0" borderId="3" xfId="1" applyNumberFormat="1" applyFont="1" applyBorder="1" applyAlignment="1">
      <alignment horizontal="right" wrapText="1"/>
    </xf>
    <xf numFmtId="167" fontId="10" fillId="0" borderId="0" xfId="1" applyNumberFormat="1" applyFont="1" applyBorder="1" applyAlignment="1">
      <alignment horizontal="right" wrapText="1"/>
    </xf>
    <xf numFmtId="167" fontId="10" fillId="3" borderId="3" xfId="1" applyNumberFormat="1" applyFont="1" applyFill="1" applyBorder="1" applyAlignment="1">
      <alignment horizontal="right" wrapText="1"/>
    </xf>
    <xf numFmtId="165" fontId="10" fillId="0" borderId="3" xfId="0" applyNumberFormat="1" applyFont="1" applyBorder="1" applyAlignment="1">
      <alignment horizontal="right" wrapText="1"/>
    </xf>
    <xf numFmtId="165" fontId="10" fillId="3" borderId="3" xfId="0" applyNumberFormat="1" applyFont="1" applyFill="1" applyBorder="1" applyAlignment="1">
      <alignment horizontal="right" wrapText="1"/>
    </xf>
    <xf numFmtId="165" fontId="10" fillId="0" borderId="0" xfId="0" applyNumberFormat="1" applyFont="1" applyBorder="1" applyAlignment="1">
      <alignment horizontal="right" wrapText="1"/>
    </xf>
    <xf numFmtId="1" fontId="10" fillId="0" borderId="6" xfId="0" applyNumberFormat="1" applyFont="1" applyBorder="1" applyAlignment="1">
      <alignment horizontal="right" wrapText="1"/>
    </xf>
    <xf numFmtId="1" fontId="10" fillId="0" borderId="0" xfId="0" applyNumberFormat="1" applyFont="1" applyBorder="1" applyAlignment="1">
      <alignment horizontal="right" wrapText="1"/>
    </xf>
    <xf numFmtId="1" fontId="10" fillId="3" borderId="6" xfId="0" applyNumberFormat="1" applyFont="1" applyFill="1" applyBorder="1" applyAlignment="1">
      <alignment horizontal="right" wrapText="1"/>
    </xf>
    <xf numFmtId="1" fontId="10" fillId="0" borderId="3" xfId="0" applyNumberFormat="1" applyFont="1" applyBorder="1" applyAlignment="1">
      <alignment horizontal="right" wrapText="1"/>
    </xf>
    <xf numFmtId="1" fontId="10" fillId="3" borderId="3" xfId="0" applyNumberFormat="1" applyFont="1" applyFill="1" applyBorder="1" applyAlignment="1">
      <alignment horizontal="right" wrapText="1"/>
    </xf>
    <xf numFmtId="2" fontId="10" fillId="0" borderId="3" xfId="0" applyNumberFormat="1" applyFont="1" applyBorder="1" applyAlignment="1">
      <alignment horizontal="right" wrapText="1"/>
    </xf>
    <xf numFmtId="2" fontId="10" fillId="0" borderId="0" xfId="0" applyNumberFormat="1" applyFont="1" applyBorder="1" applyAlignment="1">
      <alignment horizontal="right" wrapText="1"/>
    </xf>
    <xf numFmtId="2" fontId="10" fillId="3" borderId="3" xfId="0" applyNumberFormat="1" applyFont="1" applyFill="1" applyBorder="1" applyAlignment="1">
      <alignment horizontal="right" wrapText="1"/>
    </xf>
    <xf numFmtId="3" fontId="13" fillId="0" borderId="4" xfId="0" applyNumberFormat="1" applyFont="1" applyBorder="1" applyAlignment="1">
      <alignment horizontal="right"/>
    </xf>
    <xf numFmtId="3" fontId="13" fillId="0" borderId="0" xfId="0" applyNumberFormat="1" applyFont="1" applyAlignment="1">
      <alignment horizontal="right"/>
    </xf>
    <xf numFmtId="3" fontId="13" fillId="0" borderId="0" xfId="0" applyNumberFormat="1" applyFont="1" applyBorder="1" applyAlignment="1">
      <alignment horizontal="right"/>
    </xf>
    <xf numFmtId="3" fontId="13" fillId="3" borderId="4" xfId="0" applyNumberFormat="1" applyFont="1" applyFill="1" applyBorder="1" applyAlignment="1">
      <alignment horizontal="right"/>
    </xf>
    <xf numFmtId="3" fontId="10" fillId="0" borderId="4" xfId="0" applyNumberFormat="1" applyFont="1" applyBorder="1" applyAlignment="1">
      <alignment horizontal="right"/>
    </xf>
    <xf numFmtId="3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right"/>
    </xf>
    <xf numFmtId="3" fontId="10" fillId="0" borderId="3" xfId="0" applyNumberFormat="1" applyFont="1" applyBorder="1" applyAlignment="1">
      <alignment horizontal="right"/>
    </xf>
    <xf numFmtId="3" fontId="10" fillId="0" borderId="0" xfId="0" applyNumberFormat="1" applyFont="1" applyBorder="1" applyAlignment="1">
      <alignment horizontal="right"/>
    </xf>
    <xf numFmtId="3" fontId="10" fillId="3" borderId="3" xfId="0" applyNumberFormat="1" applyFont="1" applyFill="1" applyBorder="1" applyAlignment="1">
      <alignment horizontal="right"/>
    </xf>
    <xf numFmtId="3" fontId="10" fillId="3" borderId="4" xfId="0" applyNumberFormat="1" applyFont="1" applyFill="1" applyBorder="1" applyAlignment="1">
      <alignment horizontal="right"/>
    </xf>
    <xf numFmtId="164" fontId="10" fillId="0" borderId="3" xfId="0" applyNumberFormat="1" applyFont="1" applyBorder="1" applyAlignment="1">
      <alignment horizontal="right"/>
    </xf>
    <xf numFmtId="164" fontId="10" fillId="0" borderId="0" xfId="0" applyNumberFormat="1" applyFont="1" applyAlignment="1">
      <alignment horizontal="right"/>
    </xf>
    <xf numFmtId="164" fontId="10" fillId="0" borderId="4" xfId="0" applyNumberFormat="1" applyFont="1" applyBorder="1" applyAlignment="1">
      <alignment horizontal="right"/>
    </xf>
    <xf numFmtId="164" fontId="10" fillId="0" borderId="0" xfId="0" applyNumberFormat="1" applyFont="1" applyBorder="1" applyAlignment="1">
      <alignment horizontal="right"/>
    </xf>
    <xf numFmtId="164" fontId="10" fillId="3" borderId="4" xfId="0" applyNumberFormat="1" applyFont="1" applyFill="1" applyBorder="1" applyAlignment="1">
      <alignment horizontal="right"/>
    </xf>
    <xf numFmtId="3" fontId="10" fillId="2" borderId="4" xfId="0" applyNumberFormat="1" applyFont="1" applyFill="1" applyBorder="1" applyAlignment="1">
      <alignment horizontal="right"/>
    </xf>
    <xf numFmtId="3" fontId="10" fillId="2" borderId="0" xfId="0" applyNumberFormat="1" applyFont="1" applyFill="1" applyAlignment="1">
      <alignment horizontal="right"/>
    </xf>
    <xf numFmtId="3" fontId="10" fillId="2" borderId="5" xfId="0" applyNumberFormat="1" applyFont="1" applyFill="1" applyBorder="1" applyAlignment="1">
      <alignment horizontal="right"/>
    </xf>
    <xf numFmtId="164" fontId="10" fillId="2" borderId="3" xfId="0" applyNumberFormat="1" applyFont="1" applyFill="1" applyBorder="1" applyAlignment="1">
      <alignment horizontal="right"/>
    </xf>
    <xf numFmtId="164" fontId="10" fillId="2" borderId="0" xfId="0" applyNumberFormat="1" applyFont="1" applyFill="1" applyAlignment="1">
      <alignment horizontal="right"/>
    </xf>
    <xf numFmtId="164" fontId="10" fillId="2" borderId="1" xfId="0" applyNumberFormat="1" applyFont="1" applyFill="1" applyBorder="1" applyAlignment="1">
      <alignment horizontal="right"/>
    </xf>
    <xf numFmtId="164" fontId="10" fillId="2" borderId="4" xfId="0" applyNumberFormat="1" applyFont="1" applyFill="1" applyBorder="1" applyAlignment="1">
      <alignment horizontal="right"/>
    </xf>
    <xf numFmtId="3" fontId="10" fillId="2" borderId="3" xfId="0" applyNumberFormat="1" applyFont="1" applyFill="1" applyBorder="1" applyAlignment="1">
      <alignment horizontal="right"/>
    </xf>
    <xf numFmtId="4" fontId="10" fillId="0" borderId="3" xfId="0" applyNumberFormat="1" applyFont="1" applyBorder="1" applyAlignment="1">
      <alignment horizontal="right"/>
    </xf>
    <xf numFmtId="4" fontId="10" fillId="0" borderId="0" xfId="0" applyNumberFormat="1" applyFont="1" applyAlignment="1">
      <alignment horizontal="right"/>
    </xf>
    <xf numFmtId="4" fontId="10" fillId="0" borderId="0" xfId="0" applyNumberFormat="1" applyFont="1" applyBorder="1" applyAlignment="1">
      <alignment horizontal="right"/>
    </xf>
    <xf numFmtId="4" fontId="10" fillId="3" borderId="3" xfId="0" applyNumberFormat="1" applyFont="1" applyFill="1" applyBorder="1" applyAlignment="1">
      <alignment horizontal="right"/>
    </xf>
    <xf numFmtId="0" fontId="13" fillId="0" borderId="0" xfId="0" applyFont="1" applyAlignment="1">
      <alignment horizontal="right"/>
    </xf>
    <xf numFmtId="0" fontId="13" fillId="0" borderId="0" xfId="0" applyFont="1" applyBorder="1" applyAlignment="1">
      <alignment horizontal="right"/>
    </xf>
    <xf numFmtId="0" fontId="13" fillId="3" borderId="0" xfId="0" applyFont="1" applyFill="1" applyAlignment="1">
      <alignment horizontal="right"/>
    </xf>
    <xf numFmtId="3" fontId="13" fillId="0" borderId="3" xfId="0" applyNumberFormat="1" applyFont="1" applyBorder="1" applyAlignment="1">
      <alignment horizontal="right"/>
    </xf>
    <xf numFmtId="3" fontId="13" fillId="3" borderId="3" xfId="0" applyNumberFormat="1" applyFont="1" applyFill="1" applyBorder="1" applyAlignment="1">
      <alignment horizontal="right"/>
    </xf>
    <xf numFmtId="3" fontId="10" fillId="0" borderId="4" xfId="0" applyNumberFormat="1" applyFont="1" applyFill="1" applyBorder="1" applyAlignment="1">
      <alignment horizontal="right"/>
    </xf>
    <xf numFmtId="3" fontId="10" fillId="0" borderId="0" xfId="0" applyNumberFormat="1" applyFont="1" applyFill="1" applyAlignment="1">
      <alignment horizontal="right"/>
    </xf>
    <xf numFmtId="3" fontId="10" fillId="0" borderId="0" xfId="0" applyNumberFormat="1" applyFont="1" applyFill="1" applyBorder="1" applyAlignment="1">
      <alignment horizontal="right"/>
    </xf>
    <xf numFmtId="3" fontId="10" fillId="0" borderId="3" xfId="0" applyNumberFormat="1" applyFont="1" applyFill="1" applyBorder="1" applyAlignment="1">
      <alignment horizontal="right"/>
    </xf>
    <xf numFmtId="3" fontId="10" fillId="0" borderId="6" xfId="0" applyNumberFormat="1" applyFont="1" applyBorder="1" applyAlignment="1">
      <alignment horizontal="right"/>
    </xf>
    <xf numFmtId="3" fontId="10" fillId="3" borderId="6" xfId="0" applyNumberFormat="1" applyFont="1" applyFill="1" applyBorder="1" applyAlignment="1">
      <alignment horizontal="right"/>
    </xf>
    <xf numFmtId="0" fontId="17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3" fontId="10" fillId="0" borderId="3" xfId="1" applyNumberFormat="1" applyFont="1" applyBorder="1" applyAlignment="1">
      <alignment horizontal="right" wrapText="1"/>
    </xf>
    <xf numFmtId="3" fontId="10" fillId="0" borderId="0" xfId="1" applyNumberFormat="1" applyFont="1" applyBorder="1" applyAlignment="1">
      <alignment horizontal="right" wrapText="1"/>
    </xf>
    <xf numFmtId="3" fontId="10" fillId="3" borderId="3" xfId="1" applyNumberFormat="1" applyFont="1" applyFill="1" applyBorder="1" applyAlignment="1">
      <alignment horizontal="right" wrapText="1"/>
    </xf>
    <xf numFmtId="168" fontId="10" fillId="0" borderId="3" xfId="1" applyNumberFormat="1" applyFont="1" applyBorder="1" applyAlignment="1">
      <alignment horizontal="right" wrapText="1"/>
    </xf>
    <xf numFmtId="168" fontId="10" fillId="0" borderId="0" xfId="1" applyNumberFormat="1" applyFont="1" applyBorder="1" applyAlignment="1">
      <alignment horizontal="right" wrapText="1"/>
    </xf>
    <xf numFmtId="168" fontId="10" fillId="3" borderId="3" xfId="1" applyNumberFormat="1" applyFont="1" applyFill="1" applyBorder="1" applyAlignment="1">
      <alignment horizontal="right" wrapText="1"/>
    </xf>
    <xf numFmtId="0" fontId="9" fillId="0" borderId="4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14" fillId="0" borderId="3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9" fillId="0" borderId="4" xfId="0" applyFont="1" applyBorder="1" applyAlignment="1">
      <alignment horizontal="left" vertical="center"/>
    </xf>
    <xf numFmtId="0" fontId="14" fillId="0" borderId="3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wrapText="1"/>
    </xf>
  </cellXfs>
  <cellStyles count="3">
    <cellStyle name="Komma" xfId="1" builtinId="3"/>
    <cellStyle name="Prozent" xfId="2" builtinId="5"/>
    <cellStyle name="Standard" xfId="0" builtinId="0"/>
  </cellStyles>
  <dxfs count="0"/>
  <tableStyles count="0" defaultTableStyle="TableStyleMedium2" defaultPivotStyle="PivotStyleLight16"/>
  <colors>
    <mruColors>
      <color rgb="FFE00008"/>
      <color rgb="FFFF0000"/>
      <color rgb="FF27B5AF"/>
      <color rgb="FFD8DADA"/>
      <color rgb="FF00638E"/>
      <color rgb="FF00699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44"/>
  <sheetViews>
    <sheetView showGridLines="0" topLeftCell="A25" zoomScale="120" zoomScaleNormal="120" workbookViewId="0">
      <selection activeCell="A30" sqref="A30"/>
    </sheetView>
  </sheetViews>
  <sheetFormatPr baseColWidth="10" defaultColWidth="11.42578125" defaultRowHeight="9"/>
  <cols>
    <col min="1" max="1" width="41.28515625" style="1" customWidth="1"/>
    <col min="2" max="2" width="0.42578125" style="1" customWidth="1"/>
    <col min="3" max="3" width="11.42578125" style="1" customWidth="1"/>
    <col min="4" max="4" width="0.42578125" style="1" customWidth="1"/>
    <col min="5" max="5" width="11.42578125" style="1" customWidth="1"/>
    <col min="6" max="6" width="0.42578125" style="1" customWidth="1"/>
    <col min="7" max="7" width="11.42578125" style="1" customWidth="1"/>
    <col min="8" max="8" width="0.42578125" style="1" customWidth="1"/>
    <col min="9" max="9" width="11.42578125" style="1" customWidth="1"/>
    <col min="10" max="10" width="0.42578125" style="1" customWidth="1"/>
    <col min="11" max="11" width="11.42578125" style="1" customWidth="1"/>
    <col min="12" max="12" width="0.42578125" style="1" customWidth="1"/>
    <col min="13" max="13" width="11.42578125" style="1" customWidth="1"/>
    <col min="14" max="14" width="0.42578125" style="1" customWidth="1"/>
    <col min="15" max="15" width="11.42578125" style="1" customWidth="1"/>
    <col min="16" max="17" width="0.42578125" style="1" customWidth="1"/>
    <col min="18" max="18" width="11.42578125" style="1" customWidth="1"/>
    <col min="19" max="19" width="0.42578125" style="1" customWidth="1"/>
    <col min="20" max="55" width="11.42578125" style="1" customWidth="1"/>
    <col min="56" max="16384" width="11.42578125" style="1"/>
  </cols>
  <sheetData>
    <row r="1" spans="1:20" ht="9.75" thickBot="1">
      <c r="A1" s="16"/>
      <c r="B1" s="16"/>
      <c r="C1" s="17"/>
      <c r="D1" s="17"/>
      <c r="E1" s="17"/>
      <c r="F1" s="17"/>
      <c r="G1" s="17"/>
      <c r="H1" s="17"/>
      <c r="I1" s="17"/>
      <c r="J1" s="17"/>
      <c r="K1" s="17"/>
      <c r="L1" s="17"/>
      <c r="M1" s="18"/>
      <c r="N1" s="16"/>
      <c r="O1" s="16"/>
      <c r="P1" s="16"/>
      <c r="Q1" s="16"/>
      <c r="R1" s="16"/>
      <c r="S1" s="16"/>
    </row>
    <row r="2" spans="1:20" ht="17.100000000000001" customHeight="1" thickBot="1">
      <c r="A2" s="22" t="s">
        <v>5</v>
      </c>
      <c r="B2" s="22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spans="1:20" ht="12" customHeight="1">
      <c r="A3" s="26"/>
      <c r="B3" s="26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14"/>
    </row>
    <row r="4" spans="1:20">
      <c r="A4" s="24"/>
      <c r="B4" s="2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25"/>
      <c r="S4" s="14"/>
    </row>
    <row r="5" spans="1:20" ht="14.25">
      <c r="A5" s="28" t="s">
        <v>4</v>
      </c>
      <c r="B5" s="42"/>
      <c r="C5" s="30">
        <v>2014</v>
      </c>
      <c r="D5" s="31"/>
      <c r="E5" s="30">
        <v>2015</v>
      </c>
      <c r="F5" s="31"/>
      <c r="G5" s="30">
        <v>2016</v>
      </c>
      <c r="H5" s="31"/>
      <c r="I5" s="30">
        <v>2017</v>
      </c>
      <c r="J5" s="31"/>
      <c r="K5" s="30">
        <v>2018</v>
      </c>
      <c r="L5" s="31"/>
      <c r="M5" s="30">
        <v>2019</v>
      </c>
      <c r="N5" s="31"/>
      <c r="O5" s="30">
        <v>2020</v>
      </c>
      <c r="P5" s="31"/>
      <c r="Q5" s="32"/>
      <c r="R5" s="33">
        <v>2021</v>
      </c>
      <c r="S5" s="14"/>
    </row>
    <row r="6" spans="1:20" ht="13.9" customHeight="1">
      <c r="A6" s="35" t="s">
        <v>6</v>
      </c>
      <c r="B6" s="41"/>
      <c r="C6" s="64"/>
      <c r="D6" s="65"/>
      <c r="E6" s="64"/>
      <c r="F6" s="65"/>
      <c r="G6" s="64"/>
      <c r="H6" s="65"/>
      <c r="I6" s="64"/>
      <c r="J6" s="65"/>
      <c r="K6" s="64"/>
      <c r="L6" s="65"/>
      <c r="M6" s="64"/>
      <c r="N6" s="65"/>
      <c r="O6" s="64"/>
      <c r="P6" s="65"/>
      <c r="Q6" s="66"/>
      <c r="R6" s="67"/>
      <c r="S6" s="14"/>
    </row>
    <row r="7" spans="1:20" ht="13.9" customHeight="1">
      <c r="A7" s="117" t="s">
        <v>8</v>
      </c>
      <c r="B7" s="42"/>
      <c r="C7" s="68">
        <v>1255723</v>
      </c>
      <c r="D7" s="69"/>
      <c r="E7" s="68">
        <v>1388857</v>
      </c>
      <c r="F7" s="69"/>
      <c r="G7" s="68">
        <v>1444270</v>
      </c>
      <c r="H7" s="69"/>
      <c r="I7" s="68">
        <v>1640640</v>
      </c>
      <c r="J7" s="69"/>
      <c r="K7" s="68">
        <v>1710788</v>
      </c>
      <c r="L7" s="70"/>
      <c r="M7" s="71">
        <v>1742799</v>
      </c>
      <c r="N7" s="69"/>
      <c r="O7" s="71">
        <v>1558554</v>
      </c>
      <c r="P7" s="69"/>
      <c r="Q7" s="72"/>
      <c r="R7" s="73">
        <v>1741498</v>
      </c>
      <c r="S7" s="14"/>
      <c r="T7" s="14"/>
    </row>
    <row r="8" spans="1:20" ht="13.9" customHeight="1">
      <c r="A8" s="112" t="s">
        <v>7</v>
      </c>
      <c r="B8" s="42"/>
      <c r="C8" s="71">
        <v>655198</v>
      </c>
      <c r="D8" s="69"/>
      <c r="E8" s="68">
        <v>708993</v>
      </c>
      <c r="F8" s="69"/>
      <c r="G8" s="68">
        <v>735486</v>
      </c>
      <c r="H8" s="69"/>
      <c r="I8" s="68">
        <v>815497</v>
      </c>
      <c r="J8" s="69"/>
      <c r="K8" s="68">
        <v>878860</v>
      </c>
      <c r="L8" s="70"/>
      <c r="M8" s="68">
        <v>890190</v>
      </c>
      <c r="N8" s="69"/>
      <c r="O8" s="68">
        <v>801805</v>
      </c>
      <c r="P8" s="69"/>
      <c r="Q8" s="72"/>
      <c r="R8" s="74">
        <v>910348</v>
      </c>
      <c r="S8" s="14"/>
      <c r="T8" s="14"/>
    </row>
    <row r="9" spans="1:20" ht="13.9" customHeight="1">
      <c r="A9" s="112" t="s">
        <v>9</v>
      </c>
      <c r="B9" s="42"/>
      <c r="C9" s="71">
        <v>600525</v>
      </c>
      <c r="D9" s="69"/>
      <c r="E9" s="68">
        <v>679864</v>
      </c>
      <c r="F9" s="69"/>
      <c r="G9" s="68">
        <v>708784</v>
      </c>
      <c r="H9" s="69"/>
      <c r="I9" s="68">
        <v>825143</v>
      </c>
      <c r="J9" s="69"/>
      <c r="K9" s="71">
        <v>831928</v>
      </c>
      <c r="L9" s="70"/>
      <c r="M9" s="68">
        <v>852609</v>
      </c>
      <c r="N9" s="69"/>
      <c r="O9" s="68">
        <v>756749</v>
      </c>
      <c r="P9" s="69"/>
      <c r="Q9" s="72"/>
      <c r="R9" s="74">
        <v>831150</v>
      </c>
      <c r="S9" s="14"/>
      <c r="T9" s="14"/>
    </row>
    <row r="10" spans="1:20" ht="13.9" customHeight="1">
      <c r="A10" s="112" t="s">
        <v>10</v>
      </c>
      <c r="B10" s="42"/>
      <c r="C10" s="71">
        <v>349010</v>
      </c>
      <c r="D10" s="69"/>
      <c r="E10" s="68">
        <v>392012</v>
      </c>
      <c r="F10" s="69"/>
      <c r="G10" s="71">
        <v>430230</v>
      </c>
      <c r="H10" s="69"/>
      <c r="I10" s="68">
        <v>479679</v>
      </c>
      <c r="J10" s="69"/>
      <c r="K10" s="71">
        <v>506637</v>
      </c>
      <c r="L10" s="70"/>
      <c r="M10" s="68">
        <v>527461</v>
      </c>
      <c r="N10" s="69"/>
      <c r="O10" s="71">
        <v>501007</v>
      </c>
      <c r="P10" s="69"/>
      <c r="Q10" s="72"/>
      <c r="R10" s="74">
        <v>529076</v>
      </c>
      <c r="S10" s="14"/>
      <c r="T10" s="14"/>
    </row>
    <row r="11" spans="1:20" ht="24">
      <c r="A11" s="113" t="s">
        <v>11</v>
      </c>
      <c r="B11" s="43"/>
      <c r="C11" s="75">
        <f>C10/C7*100</f>
        <v>27.793550010631325</v>
      </c>
      <c r="D11" s="76"/>
      <c r="E11" s="77">
        <f>E10/E7*100</f>
        <v>28.225512057756845</v>
      </c>
      <c r="F11" s="76"/>
      <c r="G11" s="77">
        <f>G10/G7*100</f>
        <v>29.788751410747299</v>
      </c>
      <c r="H11" s="76"/>
      <c r="I11" s="77">
        <f>I10/I7*100</f>
        <v>29.237309830310121</v>
      </c>
      <c r="J11" s="76"/>
      <c r="K11" s="77">
        <f>K10/K7*100</f>
        <v>29.614247937207882</v>
      </c>
      <c r="L11" s="70"/>
      <c r="M11" s="77">
        <v>30.3</v>
      </c>
      <c r="N11" s="76"/>
      <c r="O11" s="77">
        <f>O10/O7*100</f>
        <v>32.145629859472308</v>
      </c>
      <c r="P11" s="76"/>
      <c r="Q11" s="78"/>
      <c r="R11" s="79">
        <f>R10/R7*100</f>
        <v>30.38051149068216</v>
      </c>
      <c r="S11" s="14"/>
      <c r="T11" s="14"/>
    </row>
    <row r="12" spans="1:20" ht="13.9" customHeight="1">
      <c r="A12" s="112" t="s">
        <v>12</v>
      </c>
      <c r="B12" s="42"/>
      <c r="C12" s="71">
        <v>598204</v>
      </c>
      <c r="D12" s="69"/>
      <c r="E12" s="68">
        <v>651562</v>
      </c>
      <c r="F12" s="69"/>
      <c r="G12" s="71">
        <v>648685</v>
      </c>
      <c r="H12" s="69"/>
      <c r="I12" s="68">
        <v>745894</v>
      </c>
      <c r="J12" s="69"/>
      <c r="K12" s="71">
        <v>811929</v>
      </c>
      <c r="L12" s="70"/>
      <c r="M12" s="68">
        <v>782448</v>
      </c>
      <c r="N12" s="69"/>
      <c r="O12" s="68">
        <v>690106</v>
      </c>
      <c r="P12" s="69"/>
      <c r="Q12" s="72"/>
      <c r="R12" s="73">
        <v>817615</v>
      </c>
      <c r="S12" s="14"/>
      <c r="T12" s="14"/>
    </row>
    <row r="13" spans="1:20" ht="24">
      <c r="A13" s="113" t="s">
        <v>13</v>
      </c>
      <c r="B13" s="43"/>
      <c r="C13" s="77">
        <f>C12/C7*100</f>
        <v>47.638213204663764</v>
      </c>
      <c r="D13" s="76"/>
      <c r="E13" s="75">
        <f>E12/E7*100</f>
        <v>46.913541134904456</v>
      </c>
      <c r="F13" s="76"/>
      <c r="G13" s="75">
        <f>G12/G7*100</f>
        <v>44.914385814286803</v>
      </c>
      <c r="H13" s="76"/>
      <c r="I13" s="75">
        <f>I12/I7*100</f>
        <v>45.463599570899163</v>
      </c>
      <c r="J13" s="76"/>
      <c r="K13" s="75">
        <f>K12/K7*100</f>
        <v>47.459357909922211</v>
      </c>
      <c r="L13" s="70"/>
      <c r="M13" s="75">
        <v>44.9</v>
      </c>
      <c r="N13" s="76"/>
      <c r="O13" s="75">
        <f>O12/O7*100</f>
        <v>44.278606965174127</v>
      </c>
      <c r="P13" s="76"/>
      <c r="Q13" s="78"/>
      <c r="R13" s="79">
        <f>R12/R7*100</f>
        <v>46.948948548892965</v>
      </c>
      <c r="S13" s="14"/>
      <c r="T13" s="14"/>
    </row>
    <row r="14" spans="1:20" ht="13.9" customHeight="1">
      <c r="A14" s="112" t="s">
        <v>0</v>
      </c>
      <c r="B14" s="42"/>
      <c r="C14" s="71">
        <v>173532</v>
      </c>
      <c r="D14" s="69"/>
      <c r="E14" s="68">
        <v>185473</v>
      </c>
      <c r="F14" s="69"/>
      <c r="G14" s="68">
        <v>199424</v>
      </c>
      <c r="H14" s="69"/>
      <c r="I14" s="68">
        <v>213918</v>
      </c>
      <c r="J14" s="69"/>
      <c r="K14" s="71">
        <v>218083</v>
      </c>
      <c r="L14" s="70"/>
      <c r="M14" s="68">
        <v>225706</v>
      </c>
      <c r="N14" s="69"/>
      <c r="O14" s="68">
        <v>157710</v>
      </c>
      <c r="P14" s="69"/>
      <c r="Q14" s="72"/>
      <c r="R14" s="74">
        <v>220382</v>
      </c>
      <c r="S14" s="14"/>
      <c r="T14" s="14"/>
    </row>
    <row r="15" spans="1:20" ht="13.9" customHeight="1">
      <c r="A15" s="112" t="s">
        <v>14</v>
      </c>
      <c r="B15" s="42"/>
      <c r="C15" s="68">
        <v>47970</v>
      </c>
      <c r="D15" s="69"/>
      <c r="E15" s="68">
        <v>50103</v>
      </c>
      <c r="F15" s="69"/>
      <c r="G15" s="68">
        <v>55976</v>
      </c>
      <c r="H15" s="69"/>
      <c r="I15" s="68">
        <v>62438</v>
      </c>
      <c r="J15" s="69"/>
      <c r="K15" s="68">
        <v>83657</v>
      </c>
      <c r="L15" s="70"/>
      <c r="M15" s="68">
        <v>107810</v>
      </c>
      <c r="N15" s="69"/>
      <c r="O15" s="71">
        <v>132630</v>
      </c>
      <c r="P15" s="69"/>
      <c r="Q15" s="72"/>
      <c r="R15" s="74">
        <v>104982</v>
      </c>
      <c r="S15" s="14"/>
      <c r="T15" s="14"/>
    </row>
    <row r="16" spans="1:20" ht="13.9" customHeight="1">
      <c r="A16" s="112" t="s">
        <v>58</v>
      </c>
      <c r="B16" s="42"/>
      <c r="C16" s="80">
        <v>125562</v>
      </c>
      <c r="D16" s="81"/>
      <c r="E16" s="80">
        <v>135370</v>
      </c>
      <c r="F16" s="81"/>
      <c r="G16" s="80">
        <v>143448</v>
      </c>
      <c r="H16" s="81"/>
      <c r="I16" s="82">
        <v>151481</v>
      </c>
      <c r="J16" s="81"/>
      <c r="K16" s="80">
        <v>134426</v>
      </c>
      <c r="L16" s="70"/>
      <c r="M16" s="82">
        <v>117896</v>
      </c>
      <c r="N16" s="81"/>
      <c r="O16" s="82">
        <v>25080</v>
      </c>
      <c r="P16" s="69"/>
      <c r="Q16" s="72"/>
      <c r="R16" s="74">
        <v>115400</v>
      </c>
      <c r="S16" s="14"/>
      <c r="T16" s="14"/>
    </row>
    <row r="17" spans="1:20" ht="24">
      <c r="A17" s="113" t="s">
        <v>15</v>
      </c>
      <c r="B17" s="42"/>
      <c r="C17" s="83">
        <f>C16/C7*100</f>
        <v>9.999179755407841</v>
      </c>
      <c r="D17" s="84"/>
      <c r="E17" s="85">
        <f>E16/E7*100</f>
        <v>9.7468637879925719</v>
      </c>
      <c r="F17" s="84"/>
      <c r="G17" s="85">
        <f>G16/G7*100</f>
        <v>9.932214890567554</v>
      </c>
      <c r="H17" s="84"/>
      <c r="I17" s="85">
        <f>I16/I7*100</f>
        <v>9.2330432026526221</v>
      </c>
      <c r="J17" s="84"/>
      <c r="K17" s="85">
        <f>K16/K7*100</f>
        <v>7.857548685167302</v>
      </c>
      <c r="L17" s="70"/>
      <c r="M17" s="86">
        <v>6.8</v>
      </c>
      <c r="N17" s="84"/>
      <c r="O17" s="86">
        <f>O16/O7*100</f>
        <v>1.6091838973818038</v>
      </c>
      <c r="P17" s="76"/>
      <c r="Q17" s="78"/>
      <c r="R17" s="34">
        <f>R16/R7*100</f>
        <v>6.6264790427551459</v>
      </c>
      <c r="S17" s="14"/>
      <c r="T17" s="14"/>
    </row>
    <row r="18" spans="1:20" ht="13.9" customHeight="1">
      <c r="A18" s="112" t="s">
        <v>59</v>
      </c>
      <c r="B18" s="42"/>
      <c r="C18" s="82">
        <v>-24857</v>
      </c>
      <c r="D18" s="81"/>
      <c r="E18" s="80">
        <v>-26075</v>
      </c>
      <c r="F18" s="81"/>
      <c r="G18" s="80">
        <v>-20070</v>
      </c>
      <c r="H18" s="81"/>
      <c r="I18" s="80">
        <v>-22290</v>
      </c>
      <c r="J18" s="81"/>
      <c r="K18" s="80">
        <v>-19720</v>
      </c>
      <c r="L18" s="70"/>
      <c r="M18" s="80">
        <v>-18922</v>
      </c>
      <c r="N18" s="81"/>
      <c r="O18" s="80">
        <v>-15446</v>
      </c>
      <c r="P18" s="69"/>
      <c r="Q18" s="72"/>
      <c r="R18" s="74">
        <v>-16327</v>
      </c>
      <c r="S18" s="14"/>
      <c r="T18" s="14"/>
    </row>
    <row r="19" spans="1:20" ht="13.9" customHeight="1">
      <c r="A19" s="112" t="s">
        <v>1</v>
      </c>
      <c r="B19" s="42"/>
      <c r="C19" s="87">
        <f>C16+C18</f>
        <v>100705</v>
      </c>
      <c r="D19" s="81"/>
      <c r="E19" s="80">
        <f>E16+E18</f>
        <v>109295</v>
      </c>
      <c r="F19" s="81"/>
      <c r="G19" s="87">
        <f>G16+G18</f>
        <v>123378</v>
      </c>
      <c r="H19" s="81"/>
      <c r="I19" s="80">
        <f>I16+I18</f>
        <v>129191</v>
      </c>
      <c r="J19" s="81"/>
      <c r="K19" s="87">
        <f>K16+K18</f>
        <v>114706</v>
      </c>
      <c r="L19" s="70"/>
      <c r="M19" s="87">
        <f>M16+M18</f>
        <v>98974</v>
      </c>
      <c r="N19" s="81"/>
      <c r="O19" s="80">
        <v>9634</v>
      </c>
      <c r="P19" s="69"/>
      <c r="Q19" s="72"/>
      <c r="R19" s="74">
        <v>99073</v>
      </c>
      <c r="S19" s="14"/>
      <c r="T19" s="14"/>
    </row>
    <row r="20" spans="1:20" ht="24">
      <c r="A20" s="113" t="s">
        <v>16</v>
      </c>
      <c r="B20" s="43"/>
      <c r="C20" s="71">
        <v>63314</v>
      </c>
      <c r="D20" s="69"/>
      <c r="E20" s="71">
        <v>68287</v>
      </c>
      <c r="F20" s="69"/>
      <c r="G20" s="71">
        <v>80418</v>
      </c>
      <c r="H20" s="69"/>
      <c r="I20" s="71">
        <v>83074</v>
      </c>
      <c r="J20" s="69"/>
      <c r="K20" s="71">
        <v>71185</v>
      </c>
      <c r="L20" s="70"/>
      <c r="M20" s="71">
        <v>60072</v>
      </c>
      <c r="N20" s="69"/>
      <c r="O20" s="71">
        <v>-26902</v>
      </c>
      <c r="P20" s="69"/>
      <c r="Q20" s="72"/>
      <c r="R20" s="73">
        <v>47564</v>
      </c>
      <c r="S20" s="14"/>
      <c r="T20" s="14"/>
    </row>
    <row r="21" spans="1:20" ht="13.9" customHeight="1">
      <c r="A21" s="112" t="s">
        <v>17</v>
      </c>
      <c r="B21" s="42"/>
      <c r="C21" s="88">
        <v>2.74</v>
      </c>
      <c r="D21" s="89"/>
      <c r="E21" s="88">
        <v>2.78</v>
      </c>
      <c r="F21" s="89"/>
      <c r="G21" s="88">
        <v>3.27</v>
      </c>
      <c r="H21" s="89"/>
      <c r="I21" s="88">
        <v>3.37</v>
      </c>
      <c r="J21" s="89"/>
      <c r="K21" s="88">
        <v>2.9</v>
      </c>
      <c r="L21" s="70"/>
      <c r="M21" s="88">
        <v>2.4300000000000002</v>
      </c>
      <c r="N21" s="89"/>
      <c r="O21" s="88">
        <v>-1.1000000000000001</v>
      </c>
      <c r="P21" s="89"/>
      <c r="Q21" s="90"/>
      <c r="R21" s="91">
        <v>1.78</v>
      </c>
      <c r="S21" s="14"/>
      <c r="T21" s="14"/>
    </row>
    <row r="22" spans="1:20" ht="13.9" customHeight="1">
      <c r="A22" s="13"/>
      <c r="B22" s="44"/>
      <c r="C22" s="92"/>
      <c r="D22" s="92"/>
      <c r="E22" s="92"/>
      <c r="F22" s="92"/>
      <c r="G22" s="92"/>
      <c r="H22" s="92"/>
      <c r="I22" s="92"/>
      <c r="J22" s="92"/>
      <c r="K22" s="92"/>
      <c r="L22" s="70"/>
      <c r="M22" s="92"/>
      <c r="N22" s="92"/>
      <c r="O22" s="92"/>
      <c r="P22" s="92"/>
      <c r="Q22" s="93"/>
      <c r="R22" s="94"/>
      <c r="S22" s="14"/>
      <c r="T22" s="14"/>
    </row>
    <row r="23" spans="1:20" ht="13.9" customHeight="1">
      <c r="A23" s="35" t="s">
        <v>18</v>
      </c>
      <c r="B23" s="41"/>
      <c r="C23" s="95"/>
      <c r="D23" s="65"/>
      <c r="E23" s="95"/>
      <c r="F23" s="65"/>
      <c r="G23" s="95"/>
      <c r="H23" s="65"/>
      <c r="I23" s="95"/>
      <c r="J23" s="65"/>
      <c r="K23" s="95"/>
      <c r="L23" s="70"/>
      <c r="M23" s="95"/>
      <c r="N23" s="65"/>
      <c r="O23" s="95"/>
      <c r="P23" s="65"/>
      <c r="Q23" s="66"/>
      <c r="R23" s="96"/>
      <c r="S23" s="14"/>
      <c r="T23" s="14"/>
    </row>
    <row r="24" spans="1:20" ht="13.9" customHeight="1">
      <c r="A24" s="35" t="s">
        <v>19</v>
      </c>
      <c r="B24" s="41"/>
      <c r="C24" s="64"/>
      <c r="D24" s="65"/>
      <c r="E24" s="64"/>
      <c r="F24" s="65"/>
      <c r="G24" s="64"/>
      <c r="H24" s="65"/>
      <c r="I24" s="64"/>
      <c r="J24" s="65"/>
      <c r="K24" s="64"/>
      <c r="L24" s="70"/>
      <c r="M24" s="64"/>
      <c r="N24" s="65"/>
      <c r="O24" s="64"/>
      <c r="P24" s="65"/>
      <c r="Q24" s="66"/>
      <c r="R24" s="67"/>
      <c r="S24" s="14"/>
      <c r="T24" s="14"/>
    </row>
    <row r="25" spans="1:20" ht="13.9" customHeight="1">
      <c r="A25" s="112" t="s">
        <v>20</v>
      </c>
      <c r="B25" s="42"/>
      <c r="C25" s="68">
        <v>412268</v>
      </c>
      <c r="D25" s="69"/>
      <c r="E25" s="68">
        <v>453630</v>
      </c>
      <c r="F25" s="69"/>
      <c r="G25" s="68">
        <v>483008</v>
      </c>
      <c r="H25" s="69"/>
      <c r="I25" s="68">
        <v>515044</v>
      </c>
      <c r="J25" s="69"/>
      <c r="K25" s="68">
        <v>509420</v>
      </c>
      <c r="L25" s="70"/>
      <c r="M25" s="68">
        <v>592315</v>
      </c>
      <c r="N25" s="69"/>
      <c r="O25" s="68">
        <v>559778</v>
      </c>
      <c r="P25" s="69"/>
      <c r="Q25" s="72"/>
      <c r="R25" s="74">
        <v>646017</v>
      </c>
      <c r="S25" s="14"/>
      <c r="T25" s="14"/>
    </row>
    <row r="26" spans="1:20" ht="13.9" customHeight="1">
      <c r="A26" s="112" t="s">
        <v>25</v>
      </c>
      <c r="B26" s="42"/>
      <c r="C26" s="68">
        <v>306818</v>
      </c>
      <c r="D26" s="69"/>
      <c r="E26" s="68">
        <v>334846</v>
      </c>
      <c r="F26" s="69"/>
      <c r="G26" s="68">
        <v>369331</v>
      </c>
      <c r="H26" s="69"/>
      <c r="I26" s="68">
        <v>397008</v>
      </c>
      <c r="J26" s="69"/>
      <c r="K26" s="68">
        <v>418227</v>
      </c>
      <c r="L26" s="70"/>
      <c r="M26" s="68">
        <v>430679</v>
      </c>
      <c r="N26" s="69"/>
      <c r="O26" s="97">
        <v>405470</v>
      </c>
      <c r="P26" s="98"/>
      <c r="Q26" s="99"/>
      <c r="R26" s="74">
        <v>416610</v>
      </c>
      <c r="S26" s="14"/>
      <c r="T26" s="14"/>
    </row>
    <row r="27" spans="1:20" ht="13.9" customHeight="1">
      <c r="A27" s="112" t="s">
        <v>21</v>
      </c>
      <c r="B27" s="42"/>
      <c r="C27" s="68">
        <v>265690</v>
      </c>
      <c r="D27" s="69"/>
      <c r="E27" s="71">
        <v>281612</v>
      </c>
      <c r="F27" s="69"/>
      <c r="G27" s="71">
        <v>308697</v>
      </c>
      <c r="H27" s="69"/>
      <c r="I27" s="71">
        <v>339154</v>
      </c>
      <c r="J27" s="69"/>
      <c r="K27" s="71">
        <v>408693</v>
      </c>
      <c r="L27" s="70"/>
      <c r="M27" s="71">
        <v>381364</v>
      </c>
      <c r="N27" s="69"/>
      <c r="O27" s="100">
        <v>332463</v>
      </c>
      <c r="P27" s="98"/>
      <c r="Q27" s="99"/>
      <c r="R27" s="73">
        <v>403894</v>
      </c>
      <c r="S27" s="14"/>
      <c r="T27" s="14"/>
    </row>
    <row r="28" spans="1:20" ht="13.9" customHeight="1">
      <c r="A28" s="112" t="s">
        <v>22</v>
      </c>
      <c r="B28" s="42"/>
      <c r="C28" s="68">
        <v>162091</v>
      </c>
      <c r="D28" s="69"/>
      <c r="E28" s="68">
        <v>160744</v>
      </c>
      <c r="F28" s="69"/>
      <c r="G28" s="68">
        <v>177626</v>
      </c>
      <c r="H28" s="69"/>
      <c r="I28" s="68">
        <v>197528</v>
      </c>
      <c r="J28" s="69"/>
      <c r="K28" s="68">
        <v>202523</v>
      </c>
      <c r="L28" s="70"/>
      <c r="M28" s="68">
        <v>202527</v>
      </c>
      <c r="N28" s="69"/>
      <c r="O28" s="97">
        <v>161943</v>
      </c>
      <c r="P28" s="98"/>
      <c r="Q28" s="99"/>
      <c r="R28" s="74">
        <v>168890</v>
      </c>
      <c r="S28" s="14"/>
      <c r="T28" s="14"/>
    </row>
    <row r="29" spans="1:20" ht="13.9" customHeight="1">
      <c r="A29" s="112" t="s">
        <v>23</v>
      </c>
      <c r="B29" s="42"/>
      <c r="C29" s="68">
        <v>45029</v>
      </c>
      <c r="D29" s="69"/>
      <c r="E29" s="68">
        <v>56752</v>
      </c>
      <c r="F29" s="69"/>
      <c r="G29" s="71">
        <v>55762</v>
      </c>
      <c r="H29" s="69"/>
      <c r="I29" s="68">
        <v>68571</v>
      </c>
      <c r="J29" s="69"/>
      <c r="K29" s="68">
        <v>71508</v>
      </c>
      <c r="L29" s="70"/>
      <c r="M29" s="71">
        <v>66186</v>
      </c>
      <c r="N29" s="69"/>
      <c r="O29" s="97">
        <v>74472</v>
      </c>
      <c r="P29" s="98"/>
      <c r="Q29" s="99"/>
      <c r="R29" s="74">
        <v>85678</v>
      </c>
      <c r="S29" s="14"/>
      <c r="T29" s="14"/>
    </row>
    <row r="30" spans="1:20" ht="13.9" customHeight="1">
      <c r="A30" s="112" t="s">
        <v>24</v>
      </c>
      <c r="B30" s="42"/>
      <c r="C30" s="68">
        <v>116491</v>
      </c>
      <c r="D30" s="69"/>
      <c r="E30" s="68">
        <v>132195</v>
      </c>
      <c r="F30" s="69"/>
      <c r="G30" s="68">
        <v>127180</v>
      </c>
      <c r="H30" s="69"/>
      <c r="I30" s="68">
        <v>135881</v>
      </c>
      <c r="J30" s="69"/>
      <c r="K30" s="68">
        <v>109647</v>
      </c>
      <c r="L30" s="70"/>
      <c r="M30" s="68">
        <v>135120</v>
      </c>
      <c r="N30" s="69"/>
      <c r="O30" s="97">
        <v>194701</v>
      </c>
      <c r="P30" s="98"/>
      <c r="Q30" s="99"/>
      <c r="R30" s="74">
        <v>136320</v>
      </c>
      <c r="S30" s="14"/>
      <c r="T30" s="14"/>
    </row>
    <row r="31" spans="1:20" ht="13.9" customHeight="1">
      <c r="A31" s="20"/>
      <c r="B31" s="19"/>
      <c r="C31" s="101"/>
      <c r="D31" s="69"/>
      <c r="E31" s="101"/>
      <c r="F31" s="69"/>
      <c r="G31" s="69"/>
      <c r="H31" s="69"/>
      <c r="I31" s="101"/>
      <c r="J31" s="69"/>
      <c r="K31" s="101"/>
      <c r="L31" s="70"/>
      <c r="M31" s="101"/>
      <c r="N31" s="69"/>
      <c r="O31" s="101"/>
      <c r="P31" s="69"/>
      <c r="Q31" s="72"/>
      <c r="R31" s="102"/>
      <c r="S31" s="14"/>
      <c r="T31" s="14"/>
    </row>
    <row r="32" spans="1:20" ht="13.9" customHeight="1">
      <c r="A32" s="35" t="s">
        <v>31</v>
      </c>
      <c r="B32" s="41"/>
      <c r="C32" s="95"/>
      <c r="D32" s="65"/>
      <c r="E32" s="95"/>
      <c r="F32" s="65"/>
      <c r="G32" s="95"/>
      <c r="H32" s="65"/>
      <c r="I32" s="95"/>
      <c r="J32" s="65"/>
      <c r="K32" s="95"/>
      <c r="L32" s="70"/>
      <c r="M32" s="95"/>
      <c r="N32" s="65"/>
      <c r="O32" s="95"/>
      <c r="P32" s="65"/>
      <c r="Q32" s="66"/>
      <c r="R32" s="96"/>
      <c r="S32" s="14"/>
      <c r="T32" s="14"/>
    </row>
    <row r="33" spans="1:20" ht="13.9" customHeight="1">
      <c r="A33" s="112" t="s">
        <v>30</v>
      </c>
      <c r="B33" s="42"/>
      <c r="C33" s="68">
        <v>549872</v>
      </c>
      <c r="D33" s="69"/>
      <c r="E33" s="68">
        <v>595430</v>
      </c>
      <c r="F33" s="69"/>
      <c r="G33" s="68">
        <v>644568</v>
      </c>
      <c r="H33" s="69"/>
      <c r="I33" s="68">
        <v>673813</v>
      </c>
      <c r="J33" s="69"/>
      <c r="K33" s="68">
        <v>709825</v>
      </c>
      <c r="L33" s="70"/>
      <c r="M33" s="68">
        <v>727721</v>
      </c>
      <c r="N33" s="69"/>
      <c r="O33" s="68">
        <v>676354</v>
      </c>
      <c r="P33" s="69"/>
      <c r="Q33" s="72"/>
      <c r="R33" s="74">
        <v>787474</v>
      </c>
      <c r="S33" s="14"/>
      <c r="T33" s="14"/>
    </row>
    <row r="34" spans="1:20" ht="13.9" customHeight="1">
      <c r="A34" s="112" t="s">
        <v>29</v>
      </c>
      <c r="B34" s="42"/>
      <c r="C34" s="68">
        <v>80750</v>
      </c>
      <c r="D34" s="69"/>
      <c r="E34" s="71">
        <v>92235</v>
      </c>
      <c r="F34" s="69"/>
      <c r="G34" s="71">
        <v>96815</v>
      </c>
      <c r="H34" s="69"/>
      <c r="I34" s="71">
        <v>118730</v>
      </c>
      <c r="J34" s="69"/>
      <c r="K34" s="68">
        <v>118966</v>
      </c>
      <c r="L34" s="70"/>
      <c r="M34" s="68">
        <v>129032</v>
      </c>
      <c r="N34" s="69"/>
      <c r="O34" s="68">
        <v>128424</v>
      </c>
      <c r="P34" s="69"/>
      <c r="Q34" s="72"/>
      <c r="R34" s="73">
        <v>131100</v>
      </c>
      <c r="S34" s="14"/>
      <c r="T34" s="14"/>
    </row>
    <row r="35" spans="1:20" ht="13.9" customHeight="1">
      <c r="A35" s="112" t="s">
        <v>28</v>
      </c>
      <c r="B35" s="42"/>
      <c r="C35" s="71">
        <v>462315</v>
      </c>
      <c r="D35" s="69"/>
      <c r="E35" s="68">
        <v>488550</v>
      </c>
      <c r="F35" s="69"/>
      <c r="G35" s="68">
        <v>503731</v>
      </c>
      <c r="H35" s="69"/>
      <c r="I35" s="71">
        <v>534846</v>
      </c>
      <c r="J35" s="69"/>
      <c r="K35" s="68">
        <v>592406</v>
      </c>
      <c r="L35" s="70"/>
      <c r="M35" s="68">
        <v>681386</v>
      </c>
      <c r="N35" s="69"/>
      <c r="O35" s="68">
        <v>713614</v>
      </c>
      <c r="P35" s="69"/>
      <c r="Q35" s="72"/>
      <c r="R35" s="74">
        <v>640454</v>
      </c>
      <c r="S35" s="14"/>
      <c r="T35" s="14"/>
    </row>
    <row r="36" spans="1:20" ht="13.9" customHeight="1">
      <c r="A36" s="112" t="s">
        <v>27</v>
      </c>
      <c r="B36" s="42"/>
      <c r="C36" s="68">
        <v>215450</v>
      </c>
      <c r="D36" s="69"/>
      <c r="E36" s="68">
        <v>243563</v>
      </c>
      <c r="F36" s="69"/>
      <c r="G36" s="71">
        <v>276490</v>
      </c>
      <c r="H36" s="69"/>
      <c r="I36" s="68">
        <v>325797</v>
      </c>
      <c r="J36" s="69"/>
      <c r="K36" s="68">
        <v>298821</v>
      </c>
      <c r="L36" s="70"/>
      <c r="M36" s="71">
        <v>270052</v>
      </c>
      <c r="N36" s="69"/>
      <c r="O36" s="68">
        <v>210435</v>
      </c>
      <c r="P36" s="69"/>
      <c r="Q36" s="72"/>
      <c r="R36" s="74">
        <v>298381</v>
      </c>
      <c r="S36" s="14"/>
      <c r="T36" s="14"/>
    </row>
    <row r="37" spans="1:20" ht="13.9" customHeight="1">
      <c r="A37" s="35" t="s">
        <v>26</v>
      </c>
      <c r="B37" s="41"/>
      <c r="C37" s="64">
        <f>C33+C34+C35+C36</f>
        <v>1308387</v>
      </c>
      <c r="D37" s="65"/>
      <c r="E37" s="95">
        <f>E33+E34+E35+E36</f>
        <v>1419778</v>
      </c>
      <c r="F37" s="65"/>
      <c r="G37" s="95">
        <f>G33+G34+G35+G36</f>
        <v>1521604</v>
      </c>
      <c r="H37" s="65"/>
      <c r="I37" s="95">
        <f>I33+I34+I35+I36</f>
        <v>1653186</v>
      </c>
      <c r="J37" s="65"/>
      <c r="K37" s="95">
        <f>K33+K34+K35+K36</f>
        <v>1720018</v>
      </c>
      <c r="L37" s="70"/>
      <c r="M37" s="95">
        <v>1808191</v>
      </c>
      <c r="N37" s="65"/>
      <c r="O37" s="95">
        <f>O33+O34+O35+O36</f>
        <v>1728827</v>
      </c>
      <c r="P37" s="65"/>
      <c r="Q37" s="66"/>
      <c r="R37" s="67">
        <f>R33+R34+R35+R36</f>
        <v>1857409</v>
      </c>
      <c r="S37" s="14"/>
      <c r="T37" s="14"/>
    </row>
    <row r="38" spans="1:20" ht="12.75">
      <c r="A38" s="36"/>
      <c r="B38" s="4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5"/>
      <c r="R38" s="21"/>
      <c r="S38" s="14"/>
      <c r="T38" s="14"/>
    </row>
    <row r="39" spans="1:20" ht="9.75" thickBot="1">
      <c r="A39" s="47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</row>
    <row r="41" spans="1:20" ht="12">
      <c r="A41" s="42"/>
      <c r="B41" s="37"/>
      <c r="C41" s="5"/>
      <c r="D41" s="2"/>
      <c r="E41" s="5"/>
      <c r="F41" s="2"/>
      <c r="G41" s="5"/>
      <c r="H41" s="2"/>
      <c r="I41" s="5"/>
      <c r="J41" s="2"/>
      <c r="K41" s="5"/>
      <c r="L41" s="2"/>
      <c r="M41" s="5"/>
      <c r="N41" s="2"/>
      <c r="O41" s="5"/>
      <c r="P41" s="2"/>
      <c r="Q41" s="2"/>
      <c r="R41" s="5"/>
    </row>
    <row r="42" spans="1:20" ht="11.25">
      <c r="A42" s="37"/>
      <c r="B42" s="37"/>
    </row>
    <row r="43" spans="1:20" hidden="1">
      <c r="A43" s="9" t="s">
        <v>2</v>
      </c>
      <c r="B43" s="9"/>
    </row>
    <row r="44" spans="1:20" hidden="1">
      <c r="A44" s="10" t="s">
        <v>3</v>
      </c>
      <c r="B44" s="10"/>
    </row>
  </sheetData>
  <pageMargins left="0.70866141732283472" right="0.70866141732283472" top="0.78740157480314965" bottom="0.78740157480314965" header="0.31496062992125984" footer="0.31496062992125984"/>
  <pageSetup paperSize="9" scale="8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W61"/>
  <sheetViews>
    <sheetView showGridLines="0" tabSelected="1" zoomScale="120" zoomScaleNormal="120" workbookViewId="0">
      <selection activeCell="Q6" sqref="Q6"/>
    </sheetView>
  </sheetViews>
  <sheetFormatPr baseColWidth="10" defaultColWidth="11.42578125" defaultRowHeight="9"/>
  <cols>
    <col min="1" max="1" width="46.85546875" style="1" bestFit="1" customWidth="1"/>
    <col min="2" max="2" width="0.5703125" style="1" customWidth="1"/>
    <col min="3" max="3" width="11.42578125" style="1" customWidth="1"/>
    <col min="4" max="4" width="0.42578125" style="1" customWidth="1"/>
    <col min="5" max="5" width="11.42578125" style="1" customWidth="1"/>
    <col min="6" max="6" width="0.42578125" style="1" customWidth="1"/>
    <col min="7" max="7" width="11.42578125" style="1" customWidth="1"/>
    <col min="8" max="8" width="0.42578125" style="1" customWidth="1"/>
    <col min="9" max="9" width="11.42578125" style="1" customWidth="1"/>
    <col min="10" max="10" width="0.42578125" style="1" customWidth="1"/>
    <col min="11" max="11" width="11.42578125" style="1" customWidth="1"/>
    <col min="12" max="12" width="0.42578125" style="1" customWidth="1"/>
    <col min="13" max="13" width="11.42578125" style="1" customWidth="1"/>
    <col min="14" max="14" width="0.42578125" style="1" customWidth="1"/>
    <col min="15" max="15" width="11.42578125" style="1" customWidth="1"/>
    <col min="16" max="16" width="0.42578125" style="1" customWidth="1"/>
    <col min="17" max="17" width="11.42578125" style="1" customWidth="1"/>
    <col min="18" max="18" width="0.5703125" style="1" customWidth="1"/>
    <col min="19" max="19" width="11.42578125" style="1" customWidth="1"/>
    <col min="20" max="21" width="11.42578125" style="11" customWidth="1"/>
    <col min="22" max="58" width="11.42578125" style="1" customWidth="1"/>
    <col min="59" max="16384" width="11.42578125" style="1"/>
  </cols>
  <sheetData>
    <row r="1" spans="1:23" ht="9.75" thickBot="1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23" ht="17.100000000000001" customHeight="1" thickBot="1">
      <c r="A2" s="22" t="s">
        <v>5</v>
      </c>
      <c r="B2" s="22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14"/>
      <c r="T2" s="1"/>
      <c r="U2" s="1"/>
    </row>
    <row r="3" spans="1:23" ht="12">
      <c r="A3" s="26"/>
      <c r="B3" s="27"/>
      <c r="C3" s="27"/>
      <c r="D3" s="27"/>
      <c r="E3" s="27"/>
      <c r="F3" s="27"/>
      <c r="G3" s="27"/>
      <c r="H3" s="27"/>
      <c r="I3" s="27"/>
      <c r="J3" s="27"/>
      <c r="K3" s="27"/>
      <c r="L3" s="14"/>
      <c r="M3" s="27"/>
      <c r="N3" s="27"/>
      <c r="O3" s="27"/>
      <c r="P3" s="27"/>
      <c r="Q3" s="27"/>
      <c r="R3" s="27"/>
      <c r="S3" s="14"/>
    </row>
    <row r="4" spans="1:23">
      <c r="A4" s="24"/>
      <c r="B4" s="24"/>
      <c r="C4" s="14"/>
      <c r="D4" s="14"/>
      <c r="E4" s="14"/>
      <c r="F4" s="14"/>
      <c r="G4" s="14"/>
      <c r="H4" s="14"/>
      <c r="I4" s="14"/>
      <c r="J4" s="14"/>
      <c r="K4" s="14"/>
      <c r="L4" s="46"/>
      <c r="M4" s="14"/>
      <c r="N4" s="14"/>
      <c r="O4" s="14"/>
      <c r="P4" s="14"/>
      <c r="Q4" s="25"/>
      <c r="R4" s="14"/>
      <c r="S4" s="14"/>
    </row>
    <row r="5" spans="1:23" ht="14.25">
      <c r="A5" s="29" t="s">
        <v>4</v>
      </c>
      <c r="B5" s="3"/>
      <c r="C5" s="30">
        <v>2014</v>
      </c>
      <c r="D5" s="30"/>
      <c r="E5" s="30">
        <v>2015</v>
      </c>
      <c r="F5" s="30"/>
      <c r="G5" s="30">
        <v>2016</v>
      </c>
      <c r="H5" s="30"/>
      <c r="I5" s="30">
        <v>2017</v>
      </c>
      <c r="J5" s="30"/>
      <c r="K5" s="30">
        <v>2018</v>
      </c>
      <c r="L5" s="30"/>
      <c r="M5" s="30">
        <v>2019</v>
      </c>
      <c r="N5" s="30"/>
      <c r="O5" s="30">
        <v>2020</v>
      </c>
      <c r="P5" s="30"/>
      <c r="Q5" s="33">
        <v>2021</v>
      </c>
      <c r="R5" s="14"/>
    </row>
    <row r="6" spans="1:23" ht="24">
      <c r="A6" s="111" t="s">
        <v>32</v>
      </c>
      <c r="B6" s="6"/>
      <c r="C6" s="53">
        <v>42</v>
      </c>
      <c r="D6" s="53"/>
      <c r="E6" s="53">
        <v>41.9</v>
      </c>
      <c r="F6" s="53"/>
      <c r="G6" s="53">
        <v>42.4</v>
      </c>
      <c r="H6" s="53"/>
      <c r="I6" s="53">
        <v>40.799999999999997</v>
      </c>
      <c r="J6" s="53"/>
      <c r="K6" s="53">
        <v>41.3</v>
      </c>
      <c r="L6" s="53"/>
      <c r="M6" s="53">
        <v>40.200000000000003</v>
      </c>
      <c r="N6" s="53"/>
      <c r="O6" s="53">
        <v>39.1</v>
      </c>
      <c r="P6" s="53"/>
      <c r="Q6" s="54">
        <v>42.4</v>
      </c>
      <c r="R6" s="14"/>
    </row>
    <row r="7" spans="1:23" ht="24">
      <c r="A7" s="113" t="s">
        <v>33</v>
      </c>
      <c r="C7" s="50">
        <v>367488</v>
      </c>
      <c r="D7" s="51"/>
      <c r="E7" s="50">
        <v>376935</v>
      </c>
      <c r="F7" s="51"/>
      <c r="G7" s="50">
        <v>389757</v>
      </c>
      <c r="H7" s="51"/>
      <c r="I7" s="50">
        <v>439545</v>
      </c>
      <c r="J7" s="51"/>
      <c r="K7" s="50">
        <v>465886</v>
      </c>
      <c r="L7" s="51"/>
      <c r="M7" s="50">
        <v>546341</v>
      </c>
      <c r="N7" s="51"/>
      <c r="O7" s="50">
        <v>553773</v>
      </c>
      <c r="P7" s="51"/>
      <c r="Q7" s="52">
        <v>477286</v>
      </c>
      <c r="R7" s="14"/>
    </row>
    <row r="8" spans="1:23" ht="13.9" customHeight="1">
      <c r="A8" s="112" t="s">
        <v>34</v>
      </c>
      <c r="C8" s="50">
        <v>94381</v>
      </c>
      <c r="D8" s="51"/>
      <c r="E8" s="50">
        <v>111616</v>
      </c>
      <c r="F8" s="51"/>
      <c r="G8" s="50">
        <v>113974</v>
      </c>
      <c r="H8" s="51"/>
      <c r="I8" s="50">
        <v>95301</v>
      </c>
      <c r="J8" s="51"/>
      <c r="K8" s="50">
        <v>126520</v>
      </c>
      <c r="L8" s="51"/>
      <c r="M8" s="50">
        <v>135045</v>
      </c>
      <c r="N8" s="51"/>
      <c r="O8" s="50">
        <v>159841</v>
      </c>
      <c r="P8" s="51"/>
      <c r="Q8" s="52">
        <v>163168</v>
      </c>
      <c r="R8" s="14"/>
    </row>
    <row r="9" spans="1:23" ht="48">
      <c r="A9" s="113" t="s">
        <v>35</v>
      </c>
      <c r="B9" s="7"/>
      <c r="C9" s="50">
        <v>345824</v>
      </c>
      <c r="D9" s="51"/>
      <c r="E9" s="50">
        <v>356356</v>
      </c>
      <c r="F9" s="51"/>
      <c r="G9" s="50">
        <v>376551</v>
      </c>
      <c r="H9" s="51"/>
      <c r="I9" s="50">
        <v>398965</v>
      </c>
      <c r="J9" s="51"/>
      <c r="K9" s="50">
        <v>482759</v>
      </c>
      <c r="L9" s="51"/>
      <c r="M9" s="50">
        <v>546266</v>
      </c>
      <c r="N9" s="51"/>
      <c r="O9" s="50">
        <v>518913</v>
      </c>
      <c r="P9" s="51"/>
      <c r="Q9" s="52">
        <v>504134</v>
      </c>
      <c r="R9" s="14"/>
    </row>
    <row r="10" spans="1:23" ht="13.9" customHeight="1">
      <c r="A10" s="112" t="s">
        <v>36</v>
      </c>
      <c r="C10" s="53">
        <v>2</v>
      </c>
      <c r="D10" s="55"/>
      <c r="E10" s="53">
        <v>1.9</v>
      </c>
      <c r="F10" s="55"/>
      <c r="G10" s="53">
        <v>1.9374428308874501</v>
      </c>
      <c r="H10" s="55"/>
      <c r="I10" s="53">
        <v>1.9</v>
      </c>
      <c r="J10" s="55"/>
      <c r="K10" s="53">
        <v>2.2000000000000002</v>
      </c>
      <c r="L10" s="55"/>
      <c r="M10" s="53">
        <v>2.4</v>
      </c>
      <c r="N10" s="55"/>
      <c r="O10" s="53">
        <v>3.3</v>
      </c>
      <c r="P10" s="55"/>
      <c r="Q10" s="54">
        <v>2.2999999999999998</v>
      </c>
      <c r="R10" s="14"/>
      <c r="W10" s="11"/>
    </row>
    <row r="11" spans="1:23" ht="13.9" customHeight="1">
      <c r="A11" s="112" t="s">
        <v>37</v>
      </c>
      <c r="B11" s="7"/>
      <c r="C11" s="50">
        <v>47942</v>
      </c>
      <c r="D11" s="51"/>
      <c r="E11" s="50">
        <v>46749</v>
      </c>
      <c r="F11" s="51"/>
      <c r="G11" s="50">
        <v>55409</v>
      </c>
      <c r="H11" s="51"/>
      <c r="I11" s="50">
        <v>66162</v>
      </c>
      <c r="J11" s="51"/>
      <c r="K11" s="50">
        <v>65659</v>
      </c>
      <c r="L11" s="51"/>
      <c r="M11" s="50">
        <v>55931</v>
      </c>
      <c r="N11" s="51"/>
      <c r="O11" s="50">
        <v>48926</v>
      </c>
      <c r="P11" s="51"/>
      <c r="Q11" s="52">
        <v>62178</v>
      </c>
      <c r="R11" s="14"/>
    </row>
    <row r="12" spans="1:23" ht="24">
      <c r="A12" s="113" t="s">
        <v>38</v>
      </c>
      <c r="B12" s="7"/>
      <c r="C12" s="50">
        <v>30263</v>
      </c>
      <c r="D12" s="51"/>
      <c r="E12" s="50">
        <v>39860</v>
      </c>
      <c r="F12" s="51"/>
      <c r="G12" s="50">
        <v>58409</v>
      </c>
      <c r="H12" s="51"/>
      <c r="I12" s="50">
        <v>67569</v>
      </c>
      <c r="J12" s="51"/>
      <c r="K12" s="50">
        <v>73378</v>
      </c>
      <c r="L12" s="51"/>
      <c r="M12" s="50">
        <v>49703</v>
      </c>
      <c r="N12" s="51"/>
      <c r="O12" s="50">
        <v>35024</v>
      </c>
      <c r="P12" s="51"/>
      <c r="Q12" s="52">
        <v>53060</v>
      </c>
      <c r="R12" s="14"/>
    </row>
    <row r="13" spans="1:23" ht="48">
      <c r="A13" s="113" t="s">
        <v>39</v>
      </c>
      <c r="B13" s="6"/>
      <c r="C13" s="50">
        <v>349576</v>
      </c>
      <c r="D13" s="51"/>
      <c r="E13" s="50">
        <v>355746</v>
      </c>
      <c r="F13" s="51"/>
      <c r="G13" s="50">
        <v>372505</v>
      </c>
      <c r="H13" s="51"/>
      <c r="I13" s="50">
        <v>402951</v>
      </c>
      <c r="J13" s="51"/>
      <c r="K13" s="50">
        <v>472180</v>
      </c>
      <c r="L13" s="51"/>
      <c r="M13" s="50">
        <v>478257</v>
      </c>
      <c r="N13" s="51"/>
      <c r="O13" s="50">
        <v>410457</v>
      </c>
      <c r="P13" s="51"/>
      <c r="Q13" s="52">
        <v>457546</v>
      </c>
      <c r="R13" s="14"/>
    </row>
    <row r="14" spans="1:23" ht="14.25">
      <c r="A14" s="113" t="s">
        <v>40</v>
      </c>
      <c r="C14" s="53">
        <v>0.6</v>
      </c>
      <c r="D14" s="55"/>
      <c r="E14" s="53">
        <v>0.6</v>
      </c>
      <c r="F14" s="55"/>
      <c r="G14" s="53">
        <v>0.6</v>
      </c>
      <c r="H14" s="55"/>
      <c r="I14" s="53">
        <v>0.6</v>
      </c>
      <c r="J14" s="55"/>
      <c r="K14" s="53">
        <v>0.7</v>
      </c>
      <c r="L14" s="55"/>
      <c r="M14" s="53">
        <v>0.8</v>
      </c>
      <c r="N14" s="55"/>
      <c r="O14" s="53">
        <v>0.8</v>
      </c>
      <c r="P14" s="55"/>
      <c r="Q14" s="54">
        <v>0.6</v>
      </c>
      <c r="R14" s="14"/>
    </row>
    <row r="15" spans="1:23" ht="24">
      <c r="A15" s="113" t="s">
        <v>42</v>
      </c>
      <c r="B15" s="6"/>
      <c r="C15" s="53">
        <v>11.5</v>
      </c>
      <c r="D15" s="55"/>
      <c r="E15" s="53">
        <v>11.5</v>
      </c>
      <c r="F15" s="55"/>
      <c r="G15" s="53">
        <v>12.5</v>
      </c>
      <c r="H15" s="55"/>
      <c r="I15" s="53">
        <v>12.3</v>
      </c>
      <c r="J15" s="55"/>
      <c r="K15" s="53">
        <v>10</v>
      </c>
      <c r="L15" s="55"/>
      <c r="M15" s="53">
        <v>8.3000000000000007</v>
      </c>
      <c r="N15" s="55"/>
      <c r="O15" s="53">
        <v>-4</v>
      </c>
      <c r="P15" s="55"/>
      <c r="Q15" s="54">
        <v>6</v>
      </c>
      <c r="R15" s="14"/>
    </row>
    <row r="16" spans="1:23" ht="13.9" customHeight="1">
      <c r="A16" s="112" t="s">
        <v>41</v>
      </c>
      <c r="C16" s="50">
        <v>97156</v>
      </c>
      <c r="D16" s="51"/>
      <c r="E16" s="50">
        <v>107380</v>
      </c>
      <c r="F16" s="51"/>
      <c r="G16" s="50">
        <v>103884</v>
      </c>
      <c r="H16" s="51"/>
      <c r="I16" s="50">
        <v>111425</v>
      </c>
      <c r="J16" s="51"/>
      <c r="K16" s="50">
        <v>102401</v>
      </c>
      <c r="L16" s="51"/>
      <c r="M16" s="50">
        <v>107438</v>
      </c>
      <c r="N16" s="51"/>
      <c r="O16" s="50">
        <v>53502</v>
      </c>
      <c r="P16" s="51"/>
      <c r="Q16" s="52">
        <v>142926</v>
      </c>
      <c r="R16" s="14"/>
    </row>
    <row r="17" spans="1:18" ht="13.9" customHeight="1">
      <c r="A17" s="114"/>
      <c r="B17" s="2"/>
      <c r="C17" s="56"/>
      <c r="D17" s="57"/>
      <c r="E17" s="56"/>
      <c r="F17" s="57"/>
      <c r="G17" s="56"/>
      <c r="H17" s="57"/>
      <c r="I17" s="56"/>
      <c r="J17" s="57"/>
      <c r="K17" s="56"/>
      <c r="L17" s="57"/>
      <c r="M17" s="56"/>
      <c r="N17" s="57"/>
      <c r="O17" s="56"/>
      <c r="P17" s="57"/>
      <c r="Q17" s="58"/>
      <c r="R17" s="14"/>
    </row>
    <row r="18" spans="1:18" ht="13.9" customHeight="1">
      <c r="A18" s="115" t="s">
        <v>43</v>
      </c>
      <c r="B18" s="4"/>
      <c r="C18" s="59"/>
      <c r="D18" s="57"/>
      <c r="E18" s="59"/>
      <c r="F18" s="57"/>
      <c r="G18" s="59"/>
      <c r="H18" s="57"/>
      <c r="I18" s="59"/>
      <c r="J18" s="57"/>
      <c r="K18" s="59"/>
      <c r="L18" s="57"/>
      <c r="M18" s="59"/>
      <c r="N18" s="57"/>
      <c r="O18" s="59"/>
      <c r="P18" s="57"/>
      <c r="Q18" s="60"/>
      <c r="R18" s="14"/>
    </row>
    <row r="19" spans="1:18" ht="13.9" customHeight="1">
      <c r="A19" s="112" t="s">
        <v>44</v>
      </c>
      <c r="C19" s="50">
        <v>104385</v>
      </c>
      <c r="D19" s="51"/>
      <c r="E19" s="50">
        <v>157341</v>
      </c>
      <c r="F19" s="51"/>
      <c r="G19" s="50">
        <v>137945</v>
      </c>
      <c r="H19" s="51"/>
      <c r="I19" s="50">
        <v>144942</v>
      </c>
      <c r="J19" s="51"/>
      <c r="K19" s="50">
        <v>96010</v>
      </c>
      <c r="L19" s="51"/>
      <c r="M19" s="50">
        <v>167733</v>
      </c>
      <c r="N19" s="51"/>
      <c r="O19" s="50">
        <v>174444</v>
      </c>
      <c r="P19" s="51"/>
      <c r="Q19" s="52">
        <v>136375</v>
      </c>
      <c r="R19" s="14"/>
    </row>
    <row r="20" spans="1:18" ht="24">
      <c r="A20" s="113" t="s">
        <v>45</v>
      </c>
      <c r="C20" s="50">
        <v>86961</v>
      </c>
      <c r="D20" s="51"/>
      <c r="E20" s="50">
        <v>130942</v>
      </c>
      <c r="F20" s="51"/>
      <c r="G20" s="50">
        <v>114564</v>
      </c>
      <c r="H20" s="51"/>
      <c r="I20" s="50">
        <v>123962</v>
      </c>
      <c r="J20" s="51"/>
      <c r="K20" s="50">
        <v>74654</v>
      </c>
      <c r="L20" s="51"/>
      <c r="M20" s="50">
        <v>147286</v>
      </c>
      <c r="N20" s="51"/>
      <c r="O20" s="50">
        <v>155188</v>
      </c>
      <c r="P20" s="51"/>
      <c r="Q20" s="52">
        <v>116574</v>
      </c>
      <c r="R20" s="14"/>
    </row>
    <row r="21" spans="1:18" ht="24">
      <c r="A21" s="113" t="s">
        <v>46</v>
      </c>
      <c r="C21" s="105">
        <v>-95234</v>
      </c>
      <c r="D21" s="106"/>
      <c r="E21" s="105">
        <v>-112768</v>
      </c>
      <c r="F21" s="106"/>
      <c r="G21" s="105">
        <v>-104454</v>
      </c>
      <c r="H21" s="106"/>
      <c r="I21" s="105">
        <v>-109956</v>
      </c>
      <c r="J21" s="106"/>
      <c r="K21" s="105">
        <v>-98317</v>
      </c>
      <c r="L21" s="106"/>
      <c r="M21" s="105">
        <v>-76152</v>
      </c>
      <c r="N21" s="106"/>
      <c r="O21" s="105">
        <v>-52345</v>
      </c>
      <c r="P21" s="106"/>
      <c r="Q21" s="107">
        <v>-130363</v>
      </c>
      <c r="R21" s="14"/>
    </row>
    <row r="22" spans="1:18" ht="24">
      <c r="A22" s="113" t="s">
        <v>47</v>
      </c>
      <c r="C22" s="50">
        <v>8195</v>
      </c>
      <c r="D22" s="51"/>
      <c r="E22" s="108">
        <v>-3149</v>
      </c>
      <c r="F22" s="109"/>
      <c r="G22" s="108">
        <v>-14938</v>
      </c>
      <c r="H22" s="109"/>
      <c r="I22" s="108">
        <v>-3898</v>
      </c>
      <c r="J22" s="109"/>
      <c r="K22" s="108">
        <v>-2706</v>
      </c>
      <c r="L22" s="109"/>
      <c r="M22" s="108">
        <v>-46141</v>
      </c>
      <c r="N22" s="109"/>
      <c r="O22" s="108">
        <v>-42015</v>
      </c>
      <c r="P22" s="109"/>
      <c r="Q22" s="110">
        <v>-44470</v>
      </c>
      <c r="R22" s="14"/>
    </row>
    <row r="23" spans="1:18" ht="13.9" customHeight="1">
      <c r="A23" s="112" t="s">
        <v>48</v>
      </c>
      <c r="C23" s="61">
        <v>3.56</v>
      </c>
      <c r="D23" s="62"/>
      <c r="E23" s="61">
        <v>5.36</v>
      </c>
      <c r="F23" s="62"/>
      <c r="G23" s="61">
        <v>4.6900000000000004</v>
      </c>
      <c r="H23" s="62"/>
      <c r="I23" s="61">
        <v>5.07</v>
      </c>
      <c r="J23" s="62"/>
      <c r="K23" s="61">
        <v>3.05</v>
      </c>
      <c r="L23" s="62"/>
      <c r="M23" s="61">
        <v>6.02</v>
      </c>
      <c r="N23" s="62"/>
      <c r="O23" s="61">
        <v>6.35</v>
      </c>
      <c r="P23" s="62"/>
      <c r="Q23" s="63">
        <v>4.43</v>
      </c>
      <c r="R23" s="14"/>
    </row>
    <row r="24" spans="1:18" ht="13.9" customHeight="1">
      <c r="A24" s="116"/>
      <c r="C24" s="56"/>
      <c r="D24" s="57"/>
      <c r="E24" s="56"/>
      <c r="F24" s="57"/>
      <c r="G24" s="56"/>
      <c r="H24" s="57"/>
      <c r="I24" s="56"/>
      <c r="J24" s="57"/>
      <c r="K24" s="56"/>
      <c r="L24" s="57"/>
      <c r="M24" s="56"/>
      <c r="N24" s="57"/>
      <c r="O24" s="56"/>
      <c r="P24" s="57"/>
      <c r="Q24" s="58"/>
      <c r="R24" s="14"/>
    </row>
    <row r="25" spans="1:18" ht="24">
      <c r="A25" s="118" t="s">
        <v>49</v>
      </c>
      <c r="B25" s="4"/>
      <c r="C25" s="59"/>
      <c r="D25" s="57"/>
      <c r="E25" s="59"/>
      <c r="F25" s="57"/>
      <c r="G25" s="59"/>
      <c r="H25" s="57"/>
      <c r="I25" s="59"/>
      <c r="J25" s="57"/>
      <c r="K25" s="59"/>
      <c r="L25" s="57"/>
      <c r="M25" s="59"/>
      <c r="N25" s="57"/>
      <c r="O25" s="59"/>
      <c r="P25" s="57"/>
      <c r="Q25" s="60"/>
      <c r="R25" s="14"/>
    </row>
    <row r="26" spans="1:18" ht="24">
      <c r="A26" s="113" t="s">
        <v>50</v>
      </c>
      <c r="C26" s="61">
        <v>38.11</v>
      </c>
      <c r="D26" s="62"/>
      <c r="E26" s="61">
        <v>44.51</v>
      </c>
      <c r="F26" s="62"/>
      <c r="G26" s="61">
        <v>51.64</v>
      </c>
      <c r="H26" s="62"/>
      <c r="I26" s="61">
        <v>59.5</v>
      </c>
      <c r="J26" s="62"/>
      <c r="K26" s="61">
        <v>39</v>
      </c>
      <c r="L26" s="62"/>
      <c r="M26" s="61">
        <v>38.85</v>
      </c>
      <c r="N26" s="62"/>
      <c r="O26" s="61">
        <v>32.1</v>
      </c>
      <c r="P26" s="62"/>
      <c r="Q26" s="63">
        <v>32.75</v>
      </c>
      <c r="R26" s="14"/>
    </row>
    <row r="27" spans="1:18" ht="13.9" customHeight="1">
      <c r="A27" s="112" t="s">
        <v>51</v>
      </c>
      <c r="C27" s="50">
        <v>24450509</v>
      </c>
      <c r="D27" s="51"/>
      <c r="E27" s="50">
        <v>24450509</v>
      </c>
      <c r="F27" s="51"/>
      <c r="G27" s="50">
        <v>24450509</v>
      </c>
      <c r="H27" s="51"/>
      <c r="I27" s="50">
        <v>24450509</v>
      </c>
      <c r="J27" s="51"/>
      <c r="K27" s="50">
        <v>24450509</v>
      </c>
      <c r="L27" s="51"/>
      <c r="M27" s="50">
        <v>24450509</v>
      </c>
      <c r="N27" s="51"/>
      <c r="O27" s="50">
        <v>24450509</v>
      </c>
      <c r="P27" s="51"/>
      <c r="Q27" s="52">
        <v>26332863</v>
      </c>
      <c r="R27" s="14"/>
    </row>
    <row r="28" spans="1:18" ht="13.9" customHeight="1">
      <c r="A28" s="112" t="s">
        <v>52</v>
      </c>
      <c r="C28" s="50">
        <v>24450509</v>
      </c>
      <c r="D28" s="51"/>
      <c r="E28" s="50">
        <v>24450509</v>
      </c>
      <c r="F28" s="51"/>
      <c r="G28" s="50">
        <v>24450509</v>
      </c>
      <c r="H28" s="51"/>
      <c r="I28" s="50">
        <v>24450509</v>
      </c>
      <c r="J28" s="51"/>
      <c r="K28" s="50">
        <v>24450509</v>
      </c>
      <c r="L28" s="51"/>
      <c r="M28" s="50">
        <v>24450509</v>
      </c>
      <c r="N28" s="51"/>
      <c r="O28" s="50">
        <v>24450509</v>
      </c>
      <c r="P28" s="51"/>
      <c r="Q28" s="52">
        <v>26895559</v>
      </c>
      <c r="R28" s="14"/>
    </row>
    <row r="29" spans="1:18" ht="13.9" customHeight="1">
      <c r="A29" s="112" t="s">
        <v>53</v>
      </c>
      <c r="C29" s="50">
        <v>931809</v>
      </c>
      <c r="D29" s="51"/>
      <c r="E29" s="50">
        <v>1088292</v>
      </c>
      <c r="F29" s="51"/>
      <c r="G29" s="50">
        <v>1262624</v>
      </c>
      <c r="H29" s="51"/>
      <c r="I29" s="50">
        <v>1454805</v>
      </c>
      <c r="J29" s="51"/>
      <c r="K29" s="50">
        <v>953570</v>
      </c>
      <c r="L29" s="51"/>
      <c r="M29" s="50">
        <v>949902</v>
      </c>
      <c r="N29" s="51"/>
      <c r="O29" s="50">
        <v>784861</v>
      </c>
      <c r="P29" s="51"/>
      <c r="Q29" s="52">
        <v>880830</v>
      </c>
      <c r="R29" s="14"/>
    </row>
    <row r="30" spans="1:18" ht="13.9" customHeight="1">
      <c r="A30" s="112" t="s">
        <v>54</v>
      </c>
      <c r="C30" s="50">
        <v>29341</v>
      </c>
      <c r="D30" s="51"/>
      <c r="E30" s="50">
        <v>29341</v>
      </c>
      <c r="F30" s="51"/>
      <c r="G30" s="50">
        <v>33008</v>
      </c>
      <c r="H30" s="51"/>
      <c r="I30" s="50">
        <v>36676</v>
      </c>
      <c r="J30" s="51"/>
      <c r="K30" s="50">
        <v>36676</v>
      </c>
      <c r="L30" s="51"/>
      <c r="M30" s="50">
        <v>19560</v>
      </c>
      <c r="N30" s="51"/>
      <c r="O30" s="50">
        <v>19560</v>
      </c>
      <c r="P30" s="51"/>
      <c r="Q30" s="52">
        <v>28240</v>
      </c>
      <c r="R30" s="14"/>
    </row>
    <row r="31" spans="1:18" ht="13.9" customHeight="1">
      <c r="A31" s="112" t="s">
        <v>55</v>
      </c>
      <c r="C31" s="61">
        <v>1.2</v>
      </c>
      <c r="D31" s="62"/>
      <c r="E31" s="61">
        <v>1.2</v>
      </c>
      <c r="F31" s="62"/>
      <c r="G31" s="61">
        <v>1.35</v>
      </c>
      <c r="H31" s="62"/>
      <c r="I31" s="61">
        <v>1.5</v>
      </c>
      <c r="J31" s="62"/>
      <c r="K31" s="61">
        <v>1.5</v>
      </c>
      <c r="L31" s="62"/>
      <c r="M31" s="61">
        <v>0.8</v>
      </c>
      <c r="N31" s="62"/>
      <c r="O31" s="61">
        <v>0.8</v>
      </c>
      <c r="P31" s="62"/>
      <c r="Q31" s="63">
        <v>1.05</v>
      </c>
      <c r="R31" s="14"/>
    </row>
    <row r="32" spans="1:18" ht="24">
      <c r="A32" s="113" t="s">
        <v>56</v>
      </c>
      <c r="C32" s="59">
        <v>42</v>
      </c>
      <c r="D32" s="57"/>
      <c r="E32" s="59">
        <v>44</v>
      </c>
      <c r="F32" s="57"/>
      <c r="G32" s="59">
        <v>44</v>
      </c>
      <c r="H32" s="57"/>
      <c r="I32" s="59">
        <v>45</v>
      </c>
      <c r="J32" s="57"/>
      <c r="K32" s="59">
        <v>45</v>
      </c>
      <c r="L32" s="57"/>
      <c r="M32" s="59">
        <v>47</v>
      </c>
      <c r="N32" s="57"/>
      <c r="O32" s="59">
        <v>46</v>
      </c>
      <c r="P32" s="57"/>
      <c r="Q32" s="60">
        <v>46</v>
      </c>
      <c r="R32" s="14"/>
    </row>
    <row r="33" spans="1:19" ht="13.9" customHeight="1">
      <c r="H33" s="14"/>
      <c r="L33" s="14"/>
      <c r="N33" s="14"/>
      <c r="P33" s="14"/>
      <c r="Q33" s="45"/>
      <c r="R33" s="14"/>
      <c r="S33" s="14"/>
    </row>
    <row r="34" spans="1:19" ht="13.9" customHeight="1" thickBot="1">
      <c r="A34" s="47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14"/>
    </row>
    <row r="35" spans="1:19" ht="11.25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49"/>
      <c r="O35" s="48"/>
      <c r="P35" s="48"/>
      <c r="Q35" s="48"/>
      <c r="R35" s="49"/>
      <c r="S35" s="14"/>
    </row>
    <row r="36" spans="1:19" ht="12" customHeight="1">
      <c r="A36" s="119" t="s">
        <v>57</v>
      </c>
      <c r="B36" s="119"/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</row>
    <row r="37" spans="1:19" ht="11.25">
      <c r="A37" s="104"/>
      <c r="B37" s="103"/>
      <c r="C37" s="103"/>
      <c r="D37" s="103"/>
      <c r="E37" s="103"/>
      <c r="F37" s="103"/>
      <c r="G37" s="103"/>
      <c r="H37" s="103"/>
      <c r="I37" s="103"/>
      <c r="J37" s="103"/>
      <c r="K37" s="103"/>
    </row>
    <row r="38" spans="1:19">
      <c r="A38" s="14"/>
    </row>
    <row r="39" spans="1:19">
      <c r="A39" s="14"/>
    </row>
    <row r="41" spans="1:19">
      <c r="A41" s="24"/>
    </row>
    <row r="54" spans="13:19">
      <c r="M54" s="38"/>
      <c r="O54" s="38"/>
      <c r="Q54" s="38"/>
      <c r="S54" s="38"/>
    </row>
    <row r="59" spans="13:19">
      <c r="M59" s="8"/>
      <c r="O59" s="8"/>
      <c r="Q59" s="8"/>
    </row>
    <row r="61" spans="13:19">
      <c r="Q61" s="39"/>
    </row>
  </sheetData>
  <mergeCells count="1">
    <mergeCell ref="A36:S36"/>
  </mergeCells>
  <pageMargins left="0.70866141732283472" right="0.70866141732283472" top="0.78740157480314965" bottom="0.78740157480314965" header="0.31496062992125984" footer="0.31496062992125984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13</vt:i4>
      </vt:variant>
    </vt:vector>
  </HeadingPairs>
  <TitlesOfParts>
    <vt:vector size="15" baseType="lpstr">
      <vt:lpstr>GuV | Bilanz</vt:lpstr>
      <vt:lpstr>Cashflow | Sonstige</vt:lpstr>
      <vt:lpstr>'Cashflow | Sonstige'!_GoBack</vt:lpstr>
      <vt:lpstr>'Cashflow | Sonstige'!Druckbereich</vt:lpstr>
      <vt:lpstr>'GuV | Bilanz'!Druckbereich</vt:lpstr>
      <vt:lpstr>'Cashflow | Sonstige'!name_1</vt:lpstr>
      <vt:lpstr>name_1</vt:lpstr>
      <vt:lpstr>'Cashflow | Sonstige'!outarea</vt:lpstr>
      <vt:lpstr>outarea</vt:lpstr>
      <vt:lpstr>'Cashflow | Sonstige'!prog_1_PAKTUELLEPERIODE01</vt:lpstr>
      <vt:lpstr>'Cashflow | Sonstige'!prog_1_PVORPERIODE01</vt:lpstr>
      <vt:lpstr>'Cashflow | Sonstige'!value_1_PAKTUELLEPERIODE01</vt:lpstr>
      <vt:lpstr>value_1_PAKTUELLEPERIODE01</vt:lpstr>
      <vt:lpstr>'Cashflow | Sonstige'!value_1_PVORPERIODE01</vt:lpstr>
      <vt:lpstr>value_1_PVORPERIODE01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Kennzahlentabelle INDUS GJ 2021</dc:title>
  <dc:creator>INDUS Holding AG</dc:creator>
  <cp:lastModifiedBy>Külschbach, Jana</cp:lastModifiedBy>
  <cp:lastPrinted>2022-03-18T14:13:04Z</cp:lastPrinted>
  <dcterms:created xsi:type="dcterms:W3CDTF">2016-08-24T11:13:23Z</dcterms:created>
  <dcterms:modified xsi:type="dcterms:W3CDTF">2022-03-24T09:52:06Z</dcterms:modified>
</cp:coreProperties>
</file>